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e.sharepoint.com/sites/Datos/Datos/Prensa/PRENSA/Nota de Prensa/2023/05 MAYO/"/>
    </mc:Choice>
  </mc:AlternateContent>
  <xr:revisionPtr revIDLastSave="11" documentId="8_{316DA253-A914-46DE-ABB6-17B3563B2708}" xr6:coauthVersionLast="47" xr6:coauthVersionMax="47" xr10:uidLastSave="{15A57FF2-7A42-4C56-94AC-D512D2985AC3}"/>
  <bookViews>
    <workbookView xWindow="19090" yWindow="-110" windowWidth="19420" windowHeight="10300" xr2:uid="{AD0B607C-0F31-4B71-B053-34B2E29230AB}"/>
  </bookViews>
  <sheets>
    <sheet name="2023 Mel-Pav-Nect" sheetId="1" r:id="rId1"/>
    <sheet name="2023 Albaricoque" sheetId="2" r:id="rId2"/>
    <sheet name="Hoja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2" l="1"/>
  <c r="I14" i="2"/>
  <c r="H8" i="2"/>
  <c r="I8" i="2"/>
  <c r="H9" i="2"/>
  <c r="I9" i="2"/>
  <c r="H10" i="2"/>
  <c r="I10" i="2"/>
  <c r="H11" i="2"/>
  <c r="I11" i="2"/>
  <c r="H12" i="2"/>
  <c r="I12" i="2"/>
  <c r="H13" i="2"/>
  <c r="I13" i="2"/>
  <c r="H15" i="2"/>
  <c r="I15" i="2"/>
  <c r="B50" i="1"/>
  <c r="C50" i="1"/>
  <c r="D50" i="1"/>
  <c r="E50" i="1"/>
  <c r="F50" i="1"/>
  <c r="G16" i="2"/>
  <c r="C16" i="2"/>
  <c r="D16" i="2"/>
  <c r="E16" i="2"/>
  <c r="F16" i="2"/>
  <c r="B16" i="2"/>
  <c r="G51" i="1"/>
  <c r="G52" i="1"/>
  <c r="G53" i="1"/>
  <c r="G50" i="1"/>
  <c r="C53" i="1"/>
  <c r="D53" i="1"/>
  <c r="E53" i="1"/>
  <c r="F53" i="1"/>
  <c r="C52" i="1"/>
  <c r="D52" i="1"/>
  <c r="E52" i="1"/>
  <c r="F52" i="1"/>
  <c r="D51" i="1"/>
  <c r="E51" i="1"/>
  <c r="F51" i="1"/>
  <c r="C51" i="1"/>
  <c r="B53" i="1"/>
  <c r="B52" i="1"/>
  <c r="B51" i="1"/>
  <c r="H25" i="1"/>
  <c r="H41" i="1"/>
  <c r="H23" i="1"/>
  <c r="H28" i="1"/>
  <c r="H44" i="1"/>
  <c r="H24" i="1"/>
  <c r="I9" i="1"/>
  <c r="H34" i="1"/>
  <c r="H43" i="1"/>
  <c r="H45" i="1"/>
  <c r="H30" i="1"/>
  <c r="I40" i="1"/>
  <c r="I45" i="1"/>
  <c r="H8" i="1"/>
  <c r="H10" i="1"/>
  <c r="H13" i="1"/>
  <c r="H15" i="1"/>
  <c r="I19" i="1"/>
  <c r="H20" i="1"/>
  <c r="H29" i="1"/>
  <c r="H31" i="1"/>
  <c r="H36" i="1"/>
  <c r="H46" i="1"/>
  <c r="I15" i="1"/>
  <c r="H16" i="1"/>
  <c r="H19" i="1"/>
  <c r="I26" i="1"/>
  <c r="H26" i="1"/>
  <c r="I29" i="1"/>
  <c r="H33" i="1"/>
  <c r="H35" i="1"/>
  <c r="I11" i="1"/>
  <c r="H11" i="1"/>
  <c r="I14" i="1"/>
  <c r="H14" i="1"/>
  <c r="I18" i="1"/>
  <c r="H18" i="1"/>
  <c r="I20" i="1"/>
  <c r="I21" i="1"/>
  <c r="H21" i="1"/>
  <c r="I25" i="1"/>
  <c r="I31" i="1"/>
  <c r="I35" i="1"/>
  <c r="H39" i="1"/>
  <c r="I44" i="1"/>
  <c r="I30" i="1"/>
  <c r="I34" i="1"/>
  <c r="I36" i="1"/>
  <c r="H38" i="1"/>
  <c r="H40" i="1"/>
  <c r="I41" i="1"/>
  <c r="I46" i="1"/>
  <c r="I13" i="1"/>
  <c r="I28" i="1"/>
  <c r="I39" i="1"/>
  <c r="H9" i="1"/>
  <c r="I16" i="1"/>
  <c r="I24" i="1"/>
  <c r="I23" i="1"/>
  <c r="I8" i="1"/>
  <c r="I10" i="1"/>
  <c r="I33" i="1"/>
  <c r="I38" i="1"/>
  <c r="I43" i="1"/>
  <c r="J16" i="2" l="1"/>
  <c r="H16" i="2"/>
  <c r="L16" i="2"/>
  <c r="K16" i="2"/>
  <c r="I16" i="2"/>
  <c r="M16" i="2" s="1"/>
  <c r="I42" i="1"/>
  <c r="I37" i="1"/>
  <c r="H32" i="1"/>
  <c r="J52" i="1"/>
  <c r="D54" i="1"/>
  <c r="H42" i="1"/>
  <c r="H27" i="1"/>
  <c r="I32" i="1"/>
  <c r="H37" i="1"/>
  <c r="I53" i="1"/>
  <c r="M53" i="1" s="1"/>
  <c r="I47" i="1"/>
  <c r="E54" i="1"/>
  <c r="H12" i="1"/>
  <c r="H47" i="1"/>
  <c r="J51" i="1"/>
  <c r="H17" i="1"/>
  <c r="J53" i="1"/>
  <c r="I22" i="1"/>
  <c r="I50" i="1"/>
  <c r="M50" i="1" s="1"/>
  <c r="B54" i="1"/>
  <c r="H22" i="1"/>
  <c r="L51" i="1"/>
  <c r="H51" i="1"/>
  <c r="K51" i="1"/>
  <c r="I12" i="1"/>
  <c r="C54" i="1"/>
  <c r="F54" i="1"/>
  <c r="J50" i="1"/>
  <c r="I17" i="1"/>
  <c r="K52" i="1"/>
  <c r="L52" i="1"/>
  <c r="H52" i="1"/>
  <c r="I51" i="1"/>
  <c r="M51" i="1" s="1"/>
  <c r="L53" i="1"/>
  <c r="H53" i="1"/>
  <c r="K53" i="1"/>
  <c r="I52" i="1"/>
  <c r="M52" i="1" s="1"/>
  <c r="I27" i="1"/>
  <c r="L50" i="1"/>
  <c r="H50" i="1"/>
  <c r="G54" i="1"/>
  <c r="K50" i="1"/>
  <c r="J54" i="1" l="1"/>
  <c r="L54" i="1"/>
  <c r="H54" i="1"/>
  <c r="K54" i="1"/>
  <c r="I54" i="1"/>
  <c r="M54" i="1" s="1"/>
</calcChain>
</file>

<file path=xl/sharedStrings.xml><?xml version="1.0" encoding="utf-8"?>
<sst xmlns="http://schemas.openxmlformats.org/spreadsheetml/2006/main" count="80" uniqueCount="33">
  <si>
    <t xml:space="preserve">PREVISION </t>
  </si>
  <si>
    <t>PRODUCTO</t>
  </si>
  <si>
    <t>Melocotón</t>
  </si>
  <si>
    <t>Paraguayo</t>
  </si>
  <si>
    <t>Pavia</t>
  </si>
  <si>
    <t>Nectarina</t>
  </si>
  <si>
    <t>ANDALUCIA</t>
  </si>
  <si>
    <t>ARAGON</t>
  </si>
  <si>
    <t>MURCIA</t>
  </si>
  <si>
    <t>VALENCIA</t>
  </si>
  <si>
    <t>CATALUÑA</t>
  </si>
  <si>
    <t>EXTREMADURA</t>
  </si>
  <si>
    <t>C-LA MANCHA</t>
  </si>
  <si>
    <t>Variación (% +, - con)</t>
  </si>
  <si>
    <t xml:space="preserve"> MELOCOTON</t>
  </si>
  <si>
    <t>PARAGUAYO</t>
  </si>
  <si>
    <t xml:space="preserve"> PAVIA</t>
  </si>
  <si>
    <t xml:space="preserve"> NECTARINA</t>
  </si>
  <si>
    <t>TOTAL</t>
  </si>
  <si>
    <t>ALBARICOQUE</t>
  </si>
  <si>
    <t>RESTO PAIS</t>
  </si>
  <si>
    <t>2023/2024</t>
  </si>
  <si>
    <t>PREV 2023</t>
  </si>
  <si>
    <t>VAR 22/23</t>
  </si>
  <si>
    <t>Media 18/22</t>
  </si>
  <si>
    <t>Prod. 22/21</t>
  </si>
  <si>
    <t>Prod.22/23</t>
  </si>
  <si>
    <t>Prod. 21/23</t>
  </si>
  <si>
    <t>Prod.22/21</t>
  </si>
  <si>
    <t xml:space="preserve">PREV 2023 </t>
  </si>
  <si>
    <t>ARAGÓN</t>
  </si>
  <si>
    <t>C.VALENCIANA</t>
  </si>
  <si>
    <t>C. LA MANCHA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</si>
</sst>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0_ ;[Red]\-0.00\ "/>
    <numFmt numFmtId="165" formatCode="0_ ;[Red]\-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sz val="9"/>
      <name val="Arial"/>
      <family val="2"/>
    </font>
    <font>
      <b/>
      <sz val="11"/>
      <color indexed="50"/>
      <name val="Arial"/>
      <family val="2"/>
    </font>
    <font>
      <b/>
      <sz val="9"/>
      <color indexed="62"/>
      <name val="Arial"/>
      <family val="2"/>
    </font>
    <font>
      <sz val="9"/>
      <color indexed="6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rgb="FF333399"/>
      <name val="Arial"/>
      <family val="2"/>
    </font>
    <font>
      <b/>
      <sz val="9"/>
      <color theme="2" tint="-0.49998474074526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indexed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2"/>
      </patternFill>
    </fill>
    <fill>
      <patternFill patternType="solid">
        <fgColor rgb="FFFFFFFF"/>
        <bgColor rgb="FF333399"/>
      </patternFill>
    </fill>
    <fill>
      <patternFill patternType="solid">
        <fgColor rgb="FFB4D800"/>
        <bgColor indexed="64"/>
      </patternFill>
    </fill>
    <fill>
      <patternFill patternType="solid">
        <fgColor rgb="FFB4D800"/>
        <bgColor indexed="62"/>
      </patternFill>
    </fill>
    <fill>
      <patternFill patternType="solid">
        <fgColor rgb="FFB4D80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/>
    <xf numFmtId="0" fontId="7" fillId="0" borderId="14" xfId="0" applyFont="1" applyBorder="1" applyAlignment="1">
      <alignment vertical="center"/>
    </xf>
    <xf numFmtId="3" fontId="7" fillId="0" borderId="15" xfId="1" applyNumberFormat="1" applyFont="1" applyBorder="1" applyAlignment="1">
      <alignment vertical="center"/>
    </xf>
    <xf numFmtId="3" fontId="7" fillId="4" borderId="15" xfId="1" applyNumberFormat="1" applyFont="1" applyFill="1" applyBorder="1" applyAlignment="1">
      <alignment vertical="center"/>
    </xf>
    <xf numFmtId="164" fontId="9" fillId="4" borderId="16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0" fontId="8" fillId="0" borderId="0" xfId="0" applyNumberFormat="1" applyFont="1" applyAlignment="1">
      <alignment vertical="center"/>
    </xf>
    <xf numFmtId="0" fontId="8" fillId="0" borderId="0" xfId="0" applyFont="1"/>
    <xf numFmtId="0" fontId="3" fillId="0" borderId="0" xfId="0" applyFont="1"/>
    <xf numFmtId="3" fontId="0" fillId="0" borderId="0" xfId="0" applyNumberFormat="1"/>
    <xf numFmtId="0" fontId="0" fillId="0" borderId="3" xfId="0" applyBorder="1"/>
    <xf numFmtId="0" fontId="8" fillId="0" borderId="5" xfId="0" applyFont="1" applyBorder="1"/>
    <xf numFmtId="0" fontId="8" fillId="0" borderId="32" xfId="0" applyFont="1" applyBorder="1"/>
    <xf numFmtId="164" fontId="9" fillId="4" borderId="29" xfId="1" applyNumberFormat="1" applyFont="1" applyFill="1" applyBorder="1" applyAlignment="1">
      <alignment vertical="center"/>
    </xf>
    <xf numFmtId="164" fontId="9" fillId="4" borderId="42" xfId="1" applyNumberFormat="1" applyFont="1" applyFill="1" applyBorder="1" applyAlignment="1">
      <alignment vertical="center"/>
    </xf>
    <xf numFmtId="164" fontId="9" fillId="4" borderId="43" xfId="1" applyNumberFormat="1" applyFont="1" applyFill="1" applyBorder="1" applyAlignment="1">
      <alignment vertical="center"/>
    </xf>
    <xf numFmtId="164" fontId="9" fillId="4" borderId="15" xfId="1" applyNumberFormat="1" applyFont="1" applyFill="1" applyBorder="1" applyAlignment="1">
      <alignment vertical="center"/>
    </xf>
    <xf numFmtId="3" fontId="7" fillId="0" borderId="15" xfId="1" applyNumberFormat="1" applyFont="1" applyFill="1" applyBorder="1" applyAlignment="1">
      <alignment vertical="center"/>
    </xf>
    <xf numFmtId="0" fontId="0" fillId="0" borderId="1" xfId="0" applyBorder="1"/>
    <xf numFmtId="165" fontId="7" fillId="0" borderId="15" xfId="1" applyNumberFormat="1" applyFont="1" applyFill="1" applyBorder="1" applyAlignment="1">
      <alignment vertical="center"/>
    </xf>
    <xf numFmtId="3" fontId="7" fillId="4" borderId="36" xfId="0" applyNumberFormat="1" applyFont="1" applyFill="1" applyBorder="1" applyAlignment="1">
      <alignment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3" fillId="9" borderId="2" xfId="0" applyFont="1" applyFill="1" applyBorder="1"/>
    <xf numFmtId="0" fontId="4" fillId="9" borderId="3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6" fillId="10" borderId="9" xfId="0" applyFont="1" applyFill="1" applyBorder="1"/>
    <xf numFmtId="0" fontId="13" fillId="10" borderId="6" xfId="0" applyFont="1" applyFill="1" applyBorder="1" applyAlignment="1">
      <alignment horizontal="center"/>
    </xf>
    <xf numFmtId="0" fontId="13" fillId="10" borderId="11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vertical="center"/>
    </xf>
    <xf numFmtId="3" fontId="12" fillId="11" borderId="10" xfId="1" applyNumberFormat="1" applyFont="1" applyFill="1" applyBorder="1" applyAlignment="1">
      <alignment vertical="center"/>
    </xf>
    <xf numFmtId="3" fontId="5" fillId="9" borderId="10" xfId="1" applyNumberFormat="1" applyFont="1" applyFill="1" applyBorder="1" applyAlignment="1">
      <alignment vertical="center"/>
    </xf>
    <xf numFmtId="164" fontId="9" fillId="9" borderId="13" xfId="1" applyNumberFormat="1" applyFont="1" applyFill="1" applyBorder="1" applyAlignment="1">
      <alignment vertical="center"/>
    </xf>
    <xf numFmtId="0" fontId="7" fillId="9" borderId="20" xfId="0" applyFont="1" applyFill="1" applyBorder="1" applyAlignment="1">
      <alignment vertical="center"/>
    </xf>
    <xf numFmtId="3" fontId="7" fillId="11" borderId="10" xfId="1" applyNumberFormat="1" applyFont="1" applyFill="1" applyBorder="1" applyAlignment="1">
      <alignment vertical="center"/>
    </xf>
    <xf numFmtId="3" fontId="7" fillId="9" borderId="10" xfId="1" applyNumberFormat="1" applyFont="1" applyFill="1" applyBorder="1" applyAlignment="1">
      <alignment vertical="center"/>
    </xf>
    <xf numFmtId="0" fontId="7" fillId="10" borderId="4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9" fillId="9" borderId="20" xfId="0" applyFont="1" applyFill="1" applyBorder="1" applyAlignment="1">
      <alignment vertical="center"/>
    </xf>
    <xf numFmtId="3" fontId="5" fillId="9" borderId="21" xfId="1" applyNumberFormat="1" applyFont="1" applyFill="1" applyBorder="1" applyAlignment="1">
      <alignment vertical="center"/>
    </xf>
    <xf numFmtId="164" fontId="9" fillId="9" borderId="22" xfId="1" applyNumberFormat="1" applyFont="1" applyFill="1" applyBorder="1" applyAlignment="1">
      <alignment vertical="center"/>
    </xf>
    <xf numFmtId="0" fontId="13" fillId="5" borderId="22" xfId="0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0" fontId="13" fillId="7" borderId="10" xfId="0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3" fontId="3" fillId="5" borderId="31" xfId="0" applyNumberFormat="1" applyFont="1" applyFill="1" applyBorder="1" applyAlignment="1">
      <alignment vertical="center"/>
    </xf>
    <xf numFmtId="3" fontId="3" fillId="5" borderId="33" xfId="0" applyNumberFormat="1" applyFont="1" applyFill="1" applyBorder="1" applyAlignment="1">
      <alignment vertical="center"/>
    </xf>
    <xf numFmtId="3" fontId="3" fillId="5" borderId="45" xfId="0" applyNumberFormat="1" applyFont="1" applyFill="1" applyBorder="1" applyAlignment="1">
      <alignment vertical="center"/>
    </xf>
    <xf numFmtId="3" fontId="3" fillId="5" borderId="36" xfId="0" applyNumberFormat="1" applyFont="1" applyFill="1" applyBorder="1" applyAlignment="1">
      <alignment vertical="center"/>
    </xf>
    <xf numFmtId="3" fontId="3" fillId="5" borderId="15" xfId="0" applyNumberFormat="1" applyFont="1" applyFill="1" applyBorder="1" applyAlignment="1">
      <alignment vertical="center"/>
    </xf>
    <xf numFmtId="3" fontId="3" fillId="5" borderId="16" xfId="0" applyNumberFormat="1" applyFont="1" applyFill="1" applyBorder="1" applyAlignment="1">
      <alignment vertical="center"/>
    </xf>
    <xf numFmtId="3" fontId="3" fillId="5" borderId="35" xfId="0" applyNumberFormat="1" applyFont="1" applyFill="1" applyBorder="1" applyAlignment="1">
      <alignment vertical="center"/>
    </xf>
    <xf numFmtId="164" fontId="7" fillId="9" borderId="35" xfId="1" applyNumberFormat="1" applyFont="1" applyFill="1" applyBorder="1" applyAlignment="1">
      <alignment vertical="center"/>
    </xf>
    <xf numFmtId="0" fontId="7" fillId="10" borderId="13" xfId="0" applyFont="1" applyFill="1" applyBorder="1" applyAlignment="1">
      <alignment horizontal="center" vertical="center"/>
    </xf>
    <xf numFmtId="3" fontId="7" fillId="0" borderId="16" xfId="0" applyNumberFormat="1" applyFont="1" applyFill="1" applyBorder="1" applyAlignment="1">
      <alignment vertical="center"/>
    </xf>
    <xf numFmtId="164" fontId="7" fillId="4" borderId="33" xfId="1" applyNumberFormat="1" applyFont="1" applyFill="1" applyBorder="1" applyAlignment="1">
      <alignment vertical="center"/>
    </xf>
    <xf numFmtId="164" fontId="7" fillId="4" borderId="15" xfId="1" applyNumberFormat="1" applyFont="1" applyFill="1" applyBorder="1" applyAlignment="1">
      <alignment vertical="center"/>
    </xf>
    <xf numFmtId="164" fontId="7" fillId="4" borderId="34" xfId="1" applyNumberFormat="1" applyFont="1" applyFill="1" applyBorder="1" applyAlignment="1">
      <alignment vertical="center"/>
    </xf>
    <xf numFmtId="164" fontId="7" fillId="4" borderId="27" xfId="1" applyNumberFormat="1" applyFont="1" applyFill="1" applyBorder="1" applyAlignment="1">
      <alignment vertical="center"/>
    </xf>
    <xf numFmtId="164" fontId="7" fillId="4" borderId="28" xfId="1" applyNumberFormat="1" applyFont="1" applyFill="1" applyBorder="1" applyAlignment="1">
      <alignment vertical="center"/>
    </xf>
    <xf numFmtId="164" fontId="11" fillId="9" borderId="41" xfId="1" applyNumberFormat="1" applyFont="1" applyFill="1" applyBorder="1" applyAlignment="1">
      <alignment vertical="center" wrapText="1"/>
    </xf>
    <xf numFmtId="0" fontId="11" fillId="9" borderId="24" xfId="0" applyFont="1" applyFill="1" applyBorder="1" applyAlignment="1">
      <alignment horizontal="center" vertical="center"/>
    </xf>
    <xf numFmtId="0" fontId="11" fillId="9" borderId="25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0" fillId="9" borderId="14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3" fillId="10" borderId="40" xfId="0" applyFont="1" applyFill="1" applyBorder="1" applyAlignment="1">
      <alignment horizontal="center" vertical="center"/>
    </xf>
    <xf numFmtId="3" fontId="3" fillId="8" borderId="46" xfId="0" applyNumberFormat="1" applyFont="1" applyFill="1" applyBorder="1" applyAlignment="1">
      <alignment vertical="center"/>
    </xf>
    <xf numFmtId="3" fontId="3" fillId="0" borderId="46" xfId="1" applyNumberFormat="1" applyFont="1" applyFill="1" applyBorder="1" applyAlignment="1">
      <alignment vertical="center"/>
    </xf>
    <xf numFmtId="0" fontId="7" fillId="10" borderId="3" xfId="0" applyFont="1" applyFill="1" applyBorder="1" applyAlignment="1">
      <alignment horizontal="center" vertical="center"/>
    </xf>
    <xf numFmtId="3" fontId="7" fillId="4" borderId="46" xfId="1" applyNumberFormat="1" applyFont="1" applyFill="1" applyBorder="1" applyAlignment="1">
      <alignment vertical="center"/>
    </xf>
    <xf numFmtId="3" fontId="3" fillId="0" borderId="47" xfId="1" applyNumberFormat="1" applyFont="1" applyFill="1" applyBorder="1" applyAlignment="1">
      <alignment vertical="center"/>
    </xf>
    <xf numFmtId="3" fontId="3" fillId="8" borderId="47" xfId="0" applyNumberFormat="1" applyFont="1" applyFill="1" applyBorder="1" applyAlignment="1">
      <alignment vertical="center"/>
    </xf>
    <xf numFmtId="0" fontId="7" fillId="9" borderId="48" xfId="0" applyFont="1" applyFill="1" applyBorder="1" applyAlignment="1">
      <alignment horizontal="center" vertical="center"/>
    </xf>
    <xf numFmtId="0" fontId="7" fillId="9" borderId="44" xfId="0" applyFont="1" applyFill="1" applyBorder="1" applyAlignment="1">
      <alignment horizontal="center" vertical="center"/>
    </xf>
    <xf numFmtId="0" fontId="7" fillId="10" borderId="40" xfId="0" applyFont="1" applyFill="1" applyBorder="1" applyAlignment="1">
      <alignment horizontal="center" vertical="center"/>
    </xf>
    <xf numFmtId="3" fontId="7" fillId="3" borderId="46" xfId="0" applyNumberFormat="1" applyFont="1" applyFill="1" applyBorder="1" applyAlignment="1">
      <alignment vertical="center"/>
    </xf>
    <xf numFmtId="164" fontId="9" fillId="4" borderId="46" xfId="1" applyNumberFormat="1" applyFont="1" applyFill="1" applyBorder="1" applyAlignment="1">
      <alignment vertical="center"/>
    </xf>
    <xf numFmtId="3" fontId="7" fillId="7" borderId="46" xfId="0" applyNumberFormat="1" applyFont="1" applyFill="1" applyBorder="1" applyAlignment="1">
      <alignment vertical="center"/>
    </xf>
    <xf numFmtId="164" fontId="7" fillId="4" borderId="46" xfId="1" applyNumberFormat="1" applyFont="1" applyFill="1" applyBorder="1" applyAlignment="1">
      <alignment vertical="center"/>
    </xf>
    <xf numFmtId="0" fontId="3" fillId="10" borderId="6" xfId="0" applyFont="1" applyFill="1" applyBorder="1"/>
    <xf numFmtId="0" fontId="7" fillId="9" borderId="46" xfId="0" applyFont="1" applyFill="1" applyBorder="1" applyAlignment="1">
      <alignment vertical="center"/>
    </xf>
    <xf numFmtId="164" fontId="9" fillId="9" borderId="49" xfId="1" applyNumberFormat="1" applyFont="1" applyFill="1" applyBorder="1" applyAlignment="1">
      <alignment vertical="center" wrapText="1"/>
    </xf>
    <xf numFmtId="0" fontId="10" fillId="9" borderId="50" xfId="0" applyFont="1" applyFill="1" applyBorder="1" applyAlignment="1">
      <alignment horizontal="center" vertical="center"/>
    </xf>
    <xf numFmtId="0" fontId="10" fillId="9" borderId="51" xfId="0" applyFont="1" applyFill="1" applyBorder="1" applyAlignment="1">
      <alignment horizontal="center" vertical="center"/>
    </xf>
    <xf numFmtId="0" fontId="15" fillId="9" borderId="46" xfId="0" applyFont="1" applyFill="1" applyBorder="1" applyAlignment="1">
      <alignment horizontal="left" vertical="center"/>
    </xf>
    <xf numFmtId="3" fontId="15" fillId="9" borderId="46" xfId="0" applyNumberFormat="1" applyFont="1" applyFill="1" applyBorder="1" applyAlignment="1">
      <alignment vertical="center"/>
    </xf>
    <xf numFmtId="164" fontId="15" fillId="9" borderId="46" xfId="1" applyNumberFormat="1" applyFont="1" applyFill="1" applyBorder="1" applyAlignment="1">
      <alignment vertical="center"/>
    </xf>
    <xf numFmtId="164" fontId="16" fillId="4" borderId="46" xfId="1" applyNumberFormat="1" applyFont="1" applyFill="1" applyBorder="1" applyAlignment="1">
      <alignment vertical="center"/>
    </xf>
    <xf numFmtId="164" fontId="15" fillId="4" borderId="46" xfId="1" applyNumberFormat="1" applyFont="1" applyFill="1" applyBorder="1" applyAlignment="1">
      <alignment vertical="center"/>
    </xf>
    <xf numFmtId="0" fontId="15" fillId="9" borderId="22" xfId="0" applyFont="1" applyFill="1" applyBorder="1" applyAlignment="1">
      <alignment vertical="center"/>
    </xf>
    <xf numFmtId="3" fontId="16" fillId="9" borderId="11" xfId="0" applyNumberFormat="1" applyFont="1" applyFill="1" applyBorder="1" applyAlignment="1">
      <alignment vertical="center"/>
    </xf>
    <xf numFmtId="3" fontId="16" fillId="9" borderId="21" xfId="0" applyNumberFormat="1" applyFont="1" applyFill="1" applyBorder="1" applyAlignment="1">
      <alignment vertical="center"/>
    </xf>
    <xf numFmtId="3" fontId="16" fillId="9" borderId="22" xfId="0" applyNumberFormat="1" applyFont="1" applyFill="1" applyBorder="1" applyAlignment="1">
      <alignment vertical="center"/>
    </xf>
    <xf numFmtId="164" fontId="16" fillId="9" borderId="22" xfId="1" applyNumberFormat="1" applyFont="1" applyFill="1" applyBorder="1" applyAlignment="1">
      <alignment vertical="center"/>
    </xf>
    <xf numFmtId="3" fontId="16" fillId="9" borderId="13" xfId="0" applyNumberFormat="1" applyFont="1" applyFill="1" applyBorder="1" applyAlignment="1">
      <alignment vertical="center"/>
    </xf>
    <xf numFmtId="164" fontId="16" fillId="9" borderId="23" xfId="1" applyNumberFormat="1" applyFont="1" applyFill="1" applyBorder="1" applyAlignment="1">
      <alignment vertical="center"/>
    </xf>
    <xf numFmtId="164" fontId="16" fillId="9" borderId="10" xfId="1" applyNumberFormat="1" applyFont="1" applyFill="1" applyBorder="1" applyAlignment="1">
      <alignment vertical="center"/>
    </xf>
    <xf numFmtId="164" fontId="16" fillId="9" borderId="13" xfId="1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colors>
    <mruColors>
      <color rgb="FFB4D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26673758-32B3-4954-ADD0-37E4C3C862A2}"/>
            </a:ext>
          </a:extLst>
        </xdr:cNvPr>
        <xdr:cNvSpPr>
          <a:spLocks noChangeShapeType="1"/>
        </xdr:cNvSpPr>
      </xdr:nvSpPr>
      <xdr:spPr bwMode="auto">
        <a:xfrm flipV="1">
          <a:off x="967740" y="15163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15240</xdr:rowOff>
    </xdr:from>
    <xdr:to>
      <xdr:col>2</xdr:col>
      <xdr:colOff>130810</xdr:colOff>
      <xdr:row>3</xdr:row>
      <xdr:rowOff>131445</xdr:rowOff>
    </xdr:to>
    <xdr:pic>
      <xdr:nvPicPr>
        <xdr:cNvPr id="6" name="7 Imagen" descr="ESPAÑA - Logo Cooperativas Agro-alimentarias.jpg">
          <a:extLst>
            <a:ext uri="{FF2B5EF4-FFF2-40B4-BE49-F238E27FC236}">
              <a16:creationId xmlns:a16="http://schemas.microsoft.com/office/drawing/2014/main" id="{96274F86-E779-4528-AD6D-EE2B79AF6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"/>
          <a:ext cx="18211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671407</xdr:colOff>
      <xdr:row>3</xdr:row>
      <xdr:rowOff>508000</xdr:rowOff>
    </xdr:from>
    <xdr:to>
      <xdr:col>8</xdr:col>
      <xdr:colOff>332741</xdr:colOff>
      <xdr:row>3</xdr:row>
      <xdr:rowOff>751416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0D8CFC7-4384-423E-AA9D-C965FEFD176E}"/>
            </a:ext>
          </a:extLst>
        </xdr:cNvPr>
        <xdr:cNvSpPr txBox="1"/>
      </xdr:nvSpPr>
      <xdr:spPr>
        <a:xfrm>
          <a:off x="6957907" y="508000"/>
          <a:ext cx="2663614" cy="243416"/>
        </a:xfrm>
        <a:prstGeom prst="rect">
          <a:avLst/>
        </a:prstGeom>
        <a:solidFill>
          <a:srgbClr val="B4D8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152400</xdr:colOff>
      <xdr:row>2</xdr:row>
      <xdr:rowOff>15240</xdr:rowOff>
    </xdr:from>
    <xdr:to>
      <xdr:col>8</xdr:col>
      <xdr:colOff>511391</xdr:colOff>
      <xdr:row>3</xdr:row>
      <xdr:rowOff>75776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5A307E13-85FB-4086-B240-209FEA7A976D}"/>
            </a:ext>
          </a:extLst>
        </xdr:cNvPr>
        <xdr:cNvSpPr txBox="1"/>
      </xdr:nvSpPr>
      <xdr:spPr>
        <a:xfrm>
          <a:off x="3931920" y="381000"/>
          <a:ext cx="2652611" cy="243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ysClr val="windowText" lastClr="000000"/>
              </a:solidFill>
            </a:rPr>
            <a:t>(Datos expresados en toneladas)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30480</xdr:rowOff>
    </xdr:from>
    <xdr:to>
      <xdr:col>2</xdr:col>
      <xdr:colOff>173355</xdr:colOff>
      <xdr:row>3</xdr:row>
      <xdr:rowOff>137160</xdr:rowOff>
    </xdr:to>
    <xdr:pic>
      <xdr:nvPicPr>
        <xdr:cNvPr id="5" name="7 Imagen" descr="ESPAÑA - Logo Cooperativas Agro-alimentarias.jpg">
          <a:extLst>
            <a:ext uri="{FF2B5EF4-FFF2-40B4-BE49-F238E27FC236}">
              <a16:creationId xmlns:a16="http://schemas.microsoft.com/office/drawing/2014/main" id="{11076411-21F2-45A3-BF3C-ECF78735D8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30480"/>
          <a:ext cx="190500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63500</xdr:colOff>
      <xdr:row>3</xdr:row>
      <xdr:rowOff>508000</xdr:rowOff>
    </xdr:from>
    <xdr:to>
      <xdr:col>8</xdr:col>
      <xdr:colOff>396245</xdr:colOff>
      <xdr:row>3</xdr:row>
      <xdr:rowOff>751416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3370EE33-8C75-4591-860E-419E7EC9B606}"/>
            </a:ext>
          </a:extLst>
        </xdr:cNvPr>
        <xdr:cNvSpPr txBox="1"/>
      </xdr:nvSpPr>
      <xdr:spPr>
        <a:xfrm>
          <a:off x="7393940" y="508000"/>
          <a:ext cx="2641605" cy="243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12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106680</xdr:colOff>
      <xdr:row>2</xdr:row>
      <xdr:rowOff>53340</xdr:rowOff>
    </xdr:from>
    <xdr:to>
      <xdr:col>8</xdr:col>
      <xdr:colOff>450431</xdr:colOff>
      <xdr:row>3</xdr:row>
      <xdr:rowOff>113876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564BC1D8-7A10-4508-AB94-1AC31C8329C2}"/>
            </a:ext>
          </a:extLst>
        </xdr:cNvPr>
        <xdr:cNvSpPr txBox="1"/>
      </xdr:nvSpPr>
      <xdr:spPr>
        <a:xfrm>
          <a:off x="4091940" y="419100"/>
          <a:ext cx="2652611" cy="2434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>
              <a:solidFill>
                <a:sysClr val="windowText" lastClr="000000"/>
              </a:solidFill>
            </a:rPr>
            <a:t>(Datos expresados en toneladas)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3B01E-01D3-47D2-A53A-6A948A4907A6}">
  <dimension ref="A4:O2571"/>
  <sheetViews>
    <sheetView tabSelected="1" topLeftCell="A12" workbookViewId="0">
      <selection activeCell="A54" sqref="A54:M54"/>
    </sheetView>
  </sheetViews>
  <sheetFormatPr baseColWidth="10" defaultRowHeight="15" x14ac:dyDescent="0.25"/>
  <cols>
    <col min="1" max="1" width="13.42578125" customWidth="1"/>
    <col min="2" max="2" width="11.42578125" customWidth="1"/>
    <col min="3" max="3" width="11.85546875" customWidth="1"/>
    <col min="4" max="4" width="11.28515625" customWidth="1"/>
    <col min="5" max="5" width="11.5703125" customWidth="1"/>
    <col min="6" max="6" width="12" customWidth="1"/>
    <col min="7" max="7" width="11.5703125" customWidth="1"/>
    <col min="8" max="8" width="8.85546875" customWidth="1"/>
    <col min="9" max="9" width="14.140625" customWidth="1"/>
    <col min="10" max="10" width="8.7109375" customWidth="1"/>
    <col min="11" max="11" width="9.42578125" customWidth="1"/>
    <col min="12" max="12" width="9" customWidth="1"/>
    <col min="13" max="13" width="9.85546875" customWidth="1"/>
  </cols>
  <sheetData>
    <row r="4" spans="1:15" ht="15.75" thickBot="1" x14ac:dyDescent="0.3">
      <c r="A4" s="1"/>
      <c r="B4" s="28"/>
      <c r="C4" s="28"/>
      <c r="D4" s="28"/>
      <c r="E4" s="28"/>
      <c r="F4" s="28"/>
      <c r="G4" s="28"/>
      <c r="H4" s="28"/>
    </row>
    <row r="5" spans="1:15" x14ac:dyDescent="0.25">
      <c r="A5" s="30"/>
      <c r="B5" s="31"/>
      <c r="C5" s="31"/>
      <c r="D5" s="32"/>
      <c r="E5" s="32"/>
      <c r="F5" s="32"/>
      <c r="G5" s="46" t="s">
        <v>0</v>
      </c>
      <c r="H5" s="47"/>
    </row>
    <row r="6" spans="1:15" ht="15.75" thickBot="1" x14ac:dyDescent="0.3">
      <c r="A6" s="36" t="s">
        <v>1</v>
      </c>
      <c r="B6" s="33"/>
      <c r="C6" s="33"/>
      <c r="D6" s="34"/>
      <c r="E6" s="34"/>
      <c r="F6" s="34"/>
      <c r="G6" s="48" t="s">
        <v>21</v>
      </c>
      <c r="H6" s="49"/>
    </row>
    <row r="7" spans="1:15" ht="15.75" thickBot="1" x14ac:dyDescent="0.3">
      <c r="A7" s="35"/>
      <c r="B7" s="37">
        <v>2018</v>
      </c>
      <c r="C7" s="38">
        <v>2019</v>
      </c>
      <c r="D7" s="38">
        <v>2020</v>
      </c>
      <c r="E7" s="38">
        <v>2021</v>
      </c>
      <c r="F7" s="38">
        <v>2022</v>
      </c>
      <c r="G7" s="50" t="s">
        <v>22</v>
      </c>
      <c r="H7" s="51" t="s">
        <v>23</v>
      </c>
      <c r="I7" s="52" t="s">
        <v>24</v>
      </c>
    </row>
    <row r="8" spans="1:15" x14ac:dyDescent="0.25">
      <c r="A8" s="2" t="s">
        <v>2</v>
      </c>
      <c r="B8" s="22">
        <v>29247</v>
      </c>
      <c r="C8" s="22">
        <v>30709</v>
      </c>
      <c r="D8" s="22">
        <v>23563</v>
      </c>
      <c r="E8" s="22">
        <v>19792</v>
      </c>
      <c r="F8" s="22">
        <v>19198</v>
      </c>
      <c r="G8" s="4">
        <v>16318</v>
      </c>
      <c r="H8" s="5">
        <f t="shared" ref="H8:H47" si="0">(G8-F8)*100/F8</f>
        <v>-15.001562662777372</v>
      </c>
      <c r="I8" s="3">
        <f>AVERAGE(B8:F8)</f>
        <v>24501.8</v>
      </c>
      <c r="J8" s="6"/>
      <c r="K8" s="6"/>
      <c r="L8" s="6"/>
      <c r="M8" s="6"/>
      <c r="N8" s="6"/>
      <c r="O8" s="6"/>
    </row>
    <row r="9" spans="1:15" x14ac:dyDescent="0.25">
      <c r="A9" s="7" t="s">
        <v>3</v>
      </c>
      <c r="B9" s="22">
        <v>300</v>
      </c>
      <c r="C9" s="22">
        <v>315</v>
      </c>
      <c r="D9" s="22">
        <v>159</v>
      </c>
      <c r="E9" s="22">
        <v>700</v>
      </c>
      <c r="F9" s="22">
        <v>700</v>
      </c>
      <c r="G9" s="4">
        <v>700</v>
      </c>
      <c r="H9" s="5">
        <f t="shared" si="0"/>
        <v>0</v>
      </c>
      <c r="I9" s="3">
        <f t="shared" ref="I9:I47" si="1">AVERAGE(B9:F9)</f>
        <v>434.8</v>
      </c>
      <c r="J9" s="6"/>
      <c r="K9" s="6"/>
      <c r="L9" s="6"/>
      <c r="M9" s="6"/>
      <c r="N9" s="6"/>
      <c r="O9" s="6"/>
    </row>
    <row r="10" spans="1:15" x14ac:dyDescent="0.25">
      <c r="A10" s="8" t="s">
        <v>4</v>
      </c>
      <c r="B10" s="22">
        <v>4700</v>
      </c>
      <c r="C10" s="22">
        <v>4925</v>
      </c>
      <c r="D10" s="22">
        <v>3227</v>
      </c>
      <c r="E10" s="22">
        <v>2711</v>
      </c>
      <c r="F10" s="22">
        <v>2700</v>
      </c>
      <c r="G10" s="4">
        <v>2700</v>
      </c>
      <c r="H10" s="5">
        <f t="shared" si="0"/>
        <v>0</v>
      </c>
      <c r="I10" s="3">
        <f t="shared" si="1"/>
        <v>3652.6</v>
      </c>
      <c r="J10" s="6"/>
      <c r="K10" s="6"/>
      <c r="L10" s="6"/>
      <c r="M10" s="6"/>
      <c r="N10" s="6"/>
      <c r="O10" s="6"/>
    </row>
    <row r="11" spans="1:15" ht="15.75" thickBot="1" x14ac:dyDescent="0.3">
      <c r="A11" s="9" t="s">
        <v>5</v>
      </c>
      <c r="B11" s="22">
        <v>62349</v>
      </c>
      <c r="C11" s="22">
        <v>65466</v>
      </c>
      <c r="D11" s="22">
        <v>44919</v>
      </c>
      <c r="E11" s="22">
        <v>37732</v>
      </c>
      <c r="F11" s="22">
        <v>41844</v>
      </c>
      <c r="G11" s="4">
        <v>39750</v>
      </c>
      <c r="H11" s="5">
        <f t="shared" si="0"/>
        <v>-5.0043016919988528</v>
      </c>
      <c r="I11" s="3">
        <f t="shared" si="1"/>
        <v>50462</v>
      </c>
      <c r="J11" s="6"/>
      <c r="K11" s="6"/>
      <c r="L11" s="6"/>
      <c r="M11" s="6"/>
      <c r="N11" s="6"/>
      <c r="O11" s="6"/>
    </row>
    <row r="12" spans="1:15" ht="15.75" thickBot="1" x14ac:dyDescent="0.3">
      <c r="A12" s="43" t="s">
        <v>6</v>
      </c>
      <c r="B12" s="44">
        <v>96596</v>
      </c>
      <c r="C12" s="44">
        <v>101415</v>
      </c>
      <c r="D12" s="44">
        <v>71868</v>
      </c>
      <c r="E12" s="44">
        <v>60935</v>
      </c>
      <c r="F12" s="44">
        <v>64442</v>
      </c>
      <c r="G12" s="45">
        <v>59468</v>
      </c>
      <c r="H12" s="42">
        <f t="shared" si="0"/>
        <v>-7.7185686353620309</v>
      </c>
      <c r="I12" s="41">
        <f t="shared" si="1"/>
        <v>79051.199999999997</v>
      </c>
      <c r="J12" s="6"/>
      <c r="K12" s="6"/>
      <c r="L12" s="6"/>
      <c r="M12" s="6"/>
      <c r="N12" s="6"/>
      <c r="O12" s="6"/>
    </row>
    <row r="13" spans="1:15" x14ac:dyDescent="0.25">
      <c r="A13" s="7" t="s">
        <v>2</v>
      </c>
      <c r="B13" s="22">
        <v>79851</v>
      </c>
      <c r="C13" s="22">
        <v>91096</v>
      </c>
      <c r="D13" s="22">
        <v>67285</v>
      </c>
      <c r="E13" s="22">
        <v>54969</v>
      </c>
      <c r="F13" s="22">
        <v>44301</v>
      </c>
      <c r="G13" s="4">
        <v>71403</v>
      </c>
      <c r="H13" s="5">
        <f t="shared" si="0"/>
        <v>61.176948601611699</v>
      </c>
      <c r="I13" s="3">
        <f t="shared" si="1"/>
        <v>67500.399999999994</v>
      </c>
      <c r="J13" s="10"/>
      <c r="K13" s="6"/>
      <c r="L13" s="6"/>
      <c r="M13" s="6"/>
      <c r="N13" s="6"/>
      <c r="O13" s="6"/>
    </row>
    <row r="14" spans="1:15" x14ac:dyDescent="0.25">
      <c r="A14" s="7" t="s">
        <v>3</v>
      </c>
      <c r="B14" s="22">
        <v>79579</v>
      </c>
      <c r="C14" s="22">
        <v>78413</v>
      </c>
      <c r="D14" s="22">
        <v>62788</v>
      </c>
      <c r="E14" s="22">
        <v>45614</v>
      </c>
      <c r="F14" s="22">
        <v>30409</v>
      </c>
      <c r="G14" s="4">
        <v>89068</v>
      </c>
      <c r="H14" s="5">
        <f t="shared" si="0"/>
        <v>192.9001282515045</v>
      </c>
      <c r="I14" s="3">
        <f t="shared" si="1"/>
        <v>59360.6</v>
      </c>
      <c r="J14" s="6"/>
      <c r="K14" s="6"/>
      <c r="L14" s="6"/>
      <c r="M14" s="6"/>
      <c r="N14" s="6"/>
      <c r="O14" s="6"/>
    </row>
    <row r="15" spans="1:15" x14ac:dyDescent="0.25">
      <c r="A15" s="8" t="s">
        <v>4</v>
      </c>
      <c r="B15" s="22">
        <v>151037</v>
      </c>
      <c r="C15" s="22">
        <v>157609</v>
      </c>
      <c r="D15" s="22">
        <v>127315</v>
      </c>
      <c r="E15" s="22">
        <v>189950</v>
      </c>
      <c r="F15" s="22">
        <v>81000</v>
      </c>
      <c r="G15" s="4">
        <v>140308</v>
      </c>
      <c r="H15" s="5">
        <f t="shared" si="0"/>
        <v>73.219753086419757</v>
      </c>
      <c r="I15" s="3">
        <f t="shared" si="1"/>
        <v>141382.20000000001</v>
      </c>
      <c r="J15" s="6"/>
      <c r="K15" s="6"/>
      <c r="L15" s="6"/>
      <c r="M15" s="6"/>
      <c r="N15" s="6"/>
      <c r="O15" s="6"/>
    </row>
    <row r="16" spans="1:15" ht="15.75" thickBot="1" x14ac:dyDescent="0.3">
      <c r="A16" s="9" t="s">
        <v>5</v>
      </c>
      <c r="B16" s="22">
        <v>172863</v>
      </c>
      <c r="C16" s="22">
        <v>184980</v>
      </c>
      <c r="D16" s="22">
        <v>144178</v>
      </c>
      <c r="E16" s="22">
        <v>104917</v>
      </c>
      <c r="F16" s="22">
        <v>83050</v>
      </c>
      <c r="G16" s="4">
        <v>190932</v>
      </c>
      <c r="H16" s="5">
        <f t="shared" si="0"/>
        <v>129.90006020469596</v>
      </c>
      <c r="I16" s="3">
        <f t="shared" si="1"/>
        <v>137997.6</v>
      </c>
      <c r="J16" s="6"/>
      <c r="K16" s="6"/>
      <c r="L16" s="6"/>
      <c r="M16" s="6"/>
      <c r="N16" s="6"/>
      <c r="O16" s="6"/>
    </row>
    <row r="17" spans="1:15" ht="15.75" thickBot="1" x14ac:dyDescent="0.3">
      <c r="A17" s="39" t="s">
        <v>7</v>
      </c>
      <c r="B17" s="40">
        <v>483330</v>
      </c>
      <c r="C17" s="40">
        <v>512098</v>
      </c>
      <c r="D17" s="40">
        <v>401566</v>
      </c>
      <c r="E17" s="40">
        <v>395450</v>
      </c>
      <c r="F17" s="40">
        <v>238760</v>
      </c>
      <c r="G17" s="41">
        <v>491711</v>
      </c>
      <c r="H17" s="42">
        <f t="shared" si="0"/>
        <v>105.94362539788909</v>
      </c>
      <c r="I17" s="41">
        <f t="shared" si="1"/>
        <v>406240.8</v>
      </c>
      <c r="J17" s="6"/>
      <c r="K17" s="6"/>
      <c r="L17" s="6"/>
      <c r="M17" s="6"/>
      <c r="N17" s="6"/>
      <c r="O17" s="6"/>
    </row>
    <row r="18" spans="1:15" x14ac:dyDescent="0.25">
      <c r="A18" s="7" t="s">
        <v>2</v>
      </c>
      <c r="B18" s="22">
        <v>38000</v>
      </c>
      <c r="C18" s="22">
        <v>50000</v>
      </c>
      <c r="D18" s="22">
        <v>55800</v>
      </c>
      <c r="E18" s="22">
        <v>70000</v>
      </c>
      <c r="F18" s="22">
        <v>73000</v>
      </c>
      <c r="G18" s="4">
        <v>73000</v>
      </c>
      <c r="H18" s="5">
        <f t="shared" si="0"/>
        <v>0</v>
      </c>
      <c r="I18" s="3">
        <f t="shared" si="1"/>
        <v>57360</v>
      </c>
      <c r="J18" s="6"/>
      <c r="K18" s="6"/>
      <c r="L18" s="6"/>
      <c r="M18" s="6"/>
      <c r="N18" s="6"/>
      <c r="O18" s="6"/>
    </row>
    <row r="19" spans="1:15" x14ac:dyDescent="0.25">
      <c r="A19" s="7" t="s">
        <v>3</v>
      </c>
      <c r="B19" s="22">
        <v>89000</v>
      </c>
      <c r="C19" s="22">
        <v>90000</v>
      </c>
      <c r="D19" s="22">
        <v>80000</v>
      </c>
      <c r="E19" s="22">
        <v>72000</v>
      </c>
      <c r="F19" s="22">
        <v>100000</v>
      </c>
      <c r="G19" s="4">
        <v>100000</v>
      </c>
      <c r="H19" s="5">
        <f t="shared" si="0"/>
        <v>0</v>
      </c>
      <c r="I19" s="3">
        <f t="shared" si="1"/>
        <v>86200</v>
      </c>
      <c r="J19" s="6"/>
      <c r="K19" s="6"/>
      <c r="L19" s="6"/>
      <c r="M19" s="6"/>
      <c r="N19" s="6"/>
      <c r="O19" s="6"/>
    </row>
    <row r="20" spans="1:15" x14ac:dyDescent="0.25">
      <c r="A20" s="8" t="s">
        <v>4</v>
      </c>
      <c r="B20" s="22">
        <v>72000</v>
      </c>
      <c r="C20" s="22">
        <v>65000</v>
      </c>
      <c r="D20" s="22">
        <v>70000</v>
      </c>
      <c r="E20" s="22">
        <v>70000</v>
      </c>
      <c r="F20" s="22">
        <v>60000</v>
      </c>
      <c r="G20" s="4">
        <v>70000</v>
      </c>
      <c r="H20" s="5">
        <f t="shared" si="0"/>
        <v>16.666666666666668</v>
      </c>
      <c r="I20" s="3">
        <f t="shared" si="1"/>
        <v>67400</v>
      </c>
      <c r="J20" s="6"/>
      <c r="K20" s="6"/>
      <c r="L20" s="6"/>
      <c r="M20" s="6"/>
      <c r="N20" s="6"/>
      <c r="O20" s="6"/>
    </row>
    <row r="21" spans="1:15" ht="15.75" thickBot="1" x14ac:dyDescent="0.3">
      <c r="A21" s="8" t="s">
        <v>5</v>
      </c>
      <c r="B21" s="22">
        <v>70000</v>
      </c>
      <c r="C21" s="22">
        <v>83000</v>
      </c>
      <c r="D21" s="22">
        <v>65000</v>
      </c>
      <c r="E21" s="22">
        <v>89000</v>
      </c>
      <c r="F21" s="22">
        <v>95000</v>
      </c>
      <c r="G21" s="4">
        <v>95000</v>
      </c>
      <c r="H21" s="5">
        <f t="shared" si="0"/>
        <v>0</v>
      </c>
      <c r="I21" s="3">
        <f t="shared" si="1"/>
        <v>80400</v>
      </c>
      <c r="J21" s="6"/>
      <c r="K21" s="6"/>
      <c r="L21" s="6"/>
      <c r="M21" s="6"/>
      <c r="N21" s="6"/>
      <c r="O21" s="6"/>
    </row>
    <row r="22" spans="1:15" ht="15.75" thickBot="1" x14ac:dyDescent="0.3">
      <c r="A22" s="53" t="s">
        <v>8</v>
      </c>
      <c r="B22" s="40">
        <v>269000</v>
      </c>
      <c r="C22" s="40">
        <v>288000</v>
      </c>
      <c r="D22" s="40">
        <v>270800</v>
      </c>
      <c r="E22" s="40">
        <v>301000</v>
      </c>
      <c r="F22" s="40">
        <v>328000</v>
      </c>
      <c r="G22" s="41">
        <v>338000</v>
      </c>
      <c r="H22" s="42">
        <f t="shared" si="0"/>
        <v>3.0487804878048781</v>
      </c>
      <c r="I22" s="41">
        <f t="shared" si="1"/>
        <v>291360</v>
      </c>
      <c r="J22" s="6"/>
      <c r="K22" s="6"/>
      <c r="L22" s="6"/>
      <c r="M22" s="6"/>
      <c r="N22" s="6"/>
      <c r="O22" s="6"/>
    </row>
    <row r="23" spans="1:15" x14ac:dyDescent="0.25">
      <c r="A23" s="7" t="s">
        <v>2</v>
      </c>
      <c r="B23" s="22">
        <v>5500</v>
      </c>
      <c r="C23" s="22">
        <v>8000</v>
      </c>
      <c r="D23" s="22">
        <v>7900</v>
      </c>
      <c r="E23" s="22">
        <v>5700</v>
      </c>
      <c r="F23" s="22">
        <v>4600</v>
      </c>
      <c r="G23" s="4">
        <v>4000</v>
      </c>
      <c r="H23" s="5">
        <f t="shared" si="0"/>
        <v>-13.043478260869565</v>
      </c>
      <c r="I23" s="3">
        <f t="shared" si="1"/>
        <v>6340</v>
      </c>
      <c r="J23" s="6"/>
      <c r="K23" s="6"/>
      <c r="L23" s="6"/>
      <c r="M23" s="6"/>
      <c r="N23" s="6"/>
      <c r="O23" s="6"/>
    </row>
    <row r="24" spans="1:15" x14ac:dyDescent="0.25">
      <c r="A24" s="7" t="s">
        <v>3</v>
      </c>
      <c r="B24" s="22">
        <v>6500</v>
      </c>
      <c r="C24" s="22">
        <v>7000</v>
      </c>
      <c r="D24" s="22">
        <v>6300</v>
      </c>
      <c r="E24" s="22">
        <v>4200</v>
      </c>
      <c r="F24" s="22">
        <v>2700</v>
      </c>
      <c r="G24" s="4">
        <v>4400</v>
      </c>
      <c r="H24" s="5">
        <f t="shared" si="0"/>
        <v>62.962962962962962</v>
      </c>
      <c r="I24" s="3">
        <f t="shared" si="1"/>
        <v>5340</v>
      </c>
      <c r="J24" s="6"/>
      <c r="K24" s="6"/>
      <c r="L24" s="6"/>
      <c r="M24" s="6"/>
      <c r="N24" s="6"/>
      <c r="O24" s="6"/>
    </row>
    <row r="25" spans="1:15" x14ac:dyDescent="0.25">
      <c r="A25" s="8" t="s">
        <v>4</v>
      </c>
      <c r="B25" s="22">
        <v>0</v>
      </c>
      <c r="C25" s="22">
        <v>0</v>
      </c>
      <c r="D25" s="22">
        <v>0</v>
      </c>
      <c r="E25" s="22">
        <v>120</v>
      </c>
      <c r="F25" s="22">
        <v>120</v>
      </c>
      <c r="G25" s="4">
        <v>1620</v>
      </c>
      <c r="H25" s="5">
        <f t="shared" si="0"/>
        <v>1250</v>
      </c>
      <c r="I25" s="3">
        <f t="shared" si="1"/>
        <v>48</v>
      </c>
      <c r="J25" s="6"/>
      <c r="K25" s="6"/>
      <c r="L25" s="6"/>
      <c r="M25" s="6"/>
      <c r="N25" s="6"/>
      <c r="O25" s="6"/>
    </row>
    <row r="26" spans="1:15" ht="15.75" thickBot="1" x14ac:dyDescent="0.3">
      <c r="A26" s="8" t="s">
        <v>5</v>
      </c>
      <c r="B26" s="22">
        <v>9600</v>
      </c>
      <c r="C26" s="22">
        <v>13000</v>
      </c>
      <c r="D26" s="22">
        <v>10400</v>
      </c>
      <c r="E26" s="22">
        <v>8400</v>
      </c>
      <c r="F26" s="22">
        <v>5300</v>
      </c>
      <c r="G26" s="4">
        <v>5700</v>
      </c>
      <c r="H26" s="5">
        <f t="shared" si="0"/>
        <v>7.5471698113207548</v>
      </c>
      <c r="I26" s="3">
        <f t="shared" si="1"/>
        <v>9340</v>
      </c>
      <c r="J26" s="6"/>
      <c r="K26" s="6"/>
      <c r="L26" s="6"/>
      <c r="M26" s="6"/>
      <c r="N26" s="6"/>
      <c r="O26" s="6"/>
    </row>
    <row r="27" spans="1:15" ht="15.75" thickBot="1" x14ac:dyDescent="0.3">
      <c r="A27" s="39" t="s">
        <v>9</v>
      </c>
      <c r="B27" s="40">
        <v>21600</v>
      </c>
      <c r="C27" s="40">
        <v>28000</v>
      </c>
      <c r="D27" s="40">
        <v>24600</v>
      </c>
      <c r="E27" s="40">
        <v>18420</v>
      </c>
      <c r="F27" s="40">
        <v>12720</v>
      </c>
      <c r="G27" s="54">
        <v>15720</v>
      </c>
      <c r="H27" s="55">
        <f t="shared" si="0"/>
        <v>23.584905660377359</v>
      </c>
      <c r="I27" s="41">
        <f t="shared" si="1"/>
        <v>21068</v>
      </c>
      <c r="J27" s="6"/>
      <c r="K27" s="6"/>
      <c r="L27" s="6"/>
      <c r="M27" s="6"/>
      <c r="N27" s="6"/>
      <c r="O27" s="6"/>
    </row>
    <row r="28" spans="1:15" x14ac:dyDescent="0.25">
      <c r="A28" s="7" t="s">
        <v>2</v>
      </c>
      <c r="B28" s="22">
        <v>103591</v>
      </c>
      <c r="C28" s="22">
        <v>122305</v>
      </c>
      <c r="D28" s="22">
        <v>80401</v>
      </c>
      <c r="E28" s="22">
        <v>85401</v>
      </c>
      <c r="F28" s="22">
        <v>51520</v>
      </c>
      <c r="G28" s="4">
        <v>92060</v>
      </c>
      <c r="H28" s="5">
        <f t="shared" si="0"/>
        <v>78.687888198757761</v>
      </c>
      <c r="I28" s="3">
        <f t="shared" si="1"/>
        <v>88643.6</v>
      </c>
      <c r="J28" s="6"/>
      <c r="K28" s="6"/>
      <c r="L28" s="6"/>
      <c r="M28" s="6"/>
      <c r="N28" s="6"/>
      <c r="O28" s="6"/>
    </row>
    <row r="29" spans="1:15" x14ac:dyDescent="0.25">
      <c r="A29" s="7" t="s">
        <v>3</v>
      </c>
      <c r="B29" s="22">
        <v>109955</v>
      </c>
      <c r="C29" s="22">
        <v>133890</v>
      </c>
      <c r="D29" s="22">
        <v>100800</v>
      </c>
      <c r="E29" s="22">
        <v>92796</v>
      </c>
      <c r="F29" s="22">
        <v>58560</v>
      </c>
      <c r="G29" s="4">
        <v>125750</v>
      </c>
      <c r="H29" s="5">
        <f t="shared" si="0"/>
        <v>114.73702185792349</v>
      </c>
      <c r="I29" s="3">
        <f t="shared" si="1"/>
        <v>99200.2</v>
      </c>
      <c r="J29" s="6"/>
      <c r="K29" s="6"/>
      <c r="L29" s="6"/>
      <c r="M29" s="6"/>
      <c r="N29" s="6"/>
      <c r="O29" s="6"/>
    </row>
    <row r="30" spans="1:15" x14ac:dyDescent="0.25">
      <c r="A30" s="8" t="s">
        <v>4</v>
      </c>
      <c r="B30" s="22">
        <v>21233</v>
      </c>
      <c r="C30" s="22">
        <v>24667</v>
      </c>
      <c r="D30" s="22">
        <v>21300</v>
      </c>
      <c r="E30" s="22">
        <v>24719</v>
      </c>
      <c r="F30" s="22">
        <v>14020</v>
      </c>
      <c r="G30" s="4">
        <v>22120</v>
      </c>
      <c r="H30" s="5">
        <f t="shared" si="0"/>
        <v>57.774607703281028</v>
      </c>
      <c r="I30" s="3">
        <f t="shared" si="1"/>
        <v>21187.8</v>
      </c>
      <c r="J30" s="6"/>
      <c r="K30" s="6"/>
      <c r="L30" s="6"/>
      <c r="M30" s="6"/>
      <c r="N30" s="6"/>
      <c r="O30" s="6"/>
    </row>
    <row r="31" spans="1:15" ht="15.75" thickBot="1" x14ac:dyDescent="0.3">
      <c r="A31" s="8" t="s">
        <v>5</v>
      </c>
      <c r="B31" s="22">
        <v>173870</v>
      </c>
      <c r="C31" s="22">
        <v>226408</v>
      </c>
      <c r="D31" s="22">
        <v>140180</v>
      </c>
      <c r="E31" s="22">
        <v>136245</v>
      </c>
      <c r="F31" s="22">
        <v>82230</v>
      </c>
      <c r="G31" s="4">
        <v>208140</v>
      </c>
      <c r="H31" s="5">
        <f t="shared" si="0"/>
        <v>153.11929952572055</v>
      </c>
      <c r="I31" s="3">
        <f t="shared" si="1"/>
        <v>151786.6</v>
      </c>
      <c r="J31" s="6"/>
      <c r="K31" s="6"/>
      <c r="L31" s="6"/>
      <c r="M31" s="6"/>
      <c r="N31" s="6"/>
      <c r="O31" s="6"/>
    </row>
    <row r="32" spans="1:15" ht="15.75" thickBot="1" x14ac:dyDescent="0.3">
      <c r="A32" s="39" t="s">
        <v>10</v>
      </c>
      <c r="B32" s="44">
        <v>408649</v>
      </c>
      <c r="C32" s="44">
        <v>507270</v>
      </c>
      <c r="D32" s="44">
        <v>342681</v>
      </c>
      <c r="E32" s="44">
        <v>339161</v>
      </c>
      <c r="F32" s="44">
        <v>206330</v>
      </c>
      <c r="G32" s="54">
        <v>448070</v>
      </c>
      <c r="H32" s="42">
        <f t="shared" si="0"/>
        <v>117.16182813938836</v>
      </c>
      <c r="I32" s="41">
        <f t="shared" si="1"/>
        <v>360818.2</v>
      </c>
      <c r="J32" s="6"/>
      <c r="K32" s="6"/>
      <c r="L32" s="6"/>
      <c r="M32" s="6"/>
      <c r="N32" s="6"/>
      <c r="O32" s="6"/>
    </row>
    <row r="33" spans="1:15" x14ac:dyDescent="0.25">
      <c r="A33" s="7" t="s">
        <v>2</v>
      </c>
      <c r="B33" s="22">
        <v>48808</v>
      </c>
      <c r="C33" s="22">
        <v>33735</v>
      </c>
      <c r="D33" s="22">
        <v>28675</v>
      </c>
      <c r="E33" s="22">
        <v>38500</v>
      </c>
      <c r="F33" s="22">
        <v>35000</v>
      </c>
      <c r="G33" s="4">
        <v>36000</v>
      </c>
      <c r="H33" s="5">
        <f t="shared" si="0"/>
        <v>2.8571428571428572</v>
      </c>
      <c r="I33" s="3">
        <f t="shared" si="1"/>
        <v>36943.599999999999</v>
      </c>
      <c r="J33" s="6"/>
      <c r="K33" s="6"/>
      <c r="L33" s="6"/>
      <c r="M33" s="6"/>
      <c r="N33" s="6"/>
      <c r="O33" s="6"/>
    </row>
    <row r="34" spans="1:15" x14ac:dyDescent="0.25">
      <c r="A34" s="7" t="s">
        <v>3</v>
      </c>
      <c r="B34" s="22">
        <v>8720</v>
      </c>
      <c r="C34" s="22">
        <v>12050</v>
      </c>
      <c r="D34" s="22">
        <v>11050</v>
      </c>
      <c r="E34" s="22">
        <v>9452</v>
      </c>
      <c r="F34" s="22">
        <v>18870</v>
      </c>
      <c r="G34" s="4">
        <v>10470</v>
      </c>
      <c r="H34" s="5">
        <f t="shared" si="0"/>
        <v>-44.515103338632748</v>
      </c>
      <c r="I34" s="3">
        <f t="shared" si="1"/>
        <v>12028.4</v>
      </c>
      <c r="J34" s="6"/>
      <c r="K34" s="6"/>
      <c r="L34" s="6"/>
      <c r="M34" s="6"/>
      <c r="N34" s="6"/>
      <c r="O34" s="6"/>
    </row>
    <row r="35" spans="1:15" x14ac:dyDescent="0.25">
      <c r="A35" s="8" t="s">
        <v>4</v>
      </c>
      <c r="B35" s="22">
        <v>3828</v>
      </c>
      <c r="C35" s="22">
        <v>5415</v>
      </c>
      <c r="D35" s="22">
        <v>4602</v>
      </c>
      <c r="E35" s="22">
        <v>6060</v>
      </c>
      <c r="F35" s="22">
        <v>6000</v>
      </c>
      <c r="G35" s="4">
        <v>6108</v>
      </c>
      <c r="H35" s="5">
        <f t="shared" si="0"/>
        <v>1.8</v>
      </c>
      <c r="I35" s="3">
        <f t="shared" si="1"/>
        <v>5181</v>
      </c>
      <c r="J35" s="6"/>
      <c r="K35" s="6"/>
      <c r="L35" s="6"/>
      <c r="M35" s="6"/>
      <c r="N35" s="6"/>
      <c r="O35" s="6"/>
    </row>
    <row r="36" spans="1:15" ht="15.75" thickBot="1" x14ac:dyDescent="0.3">
      <c r="A36" s="8" t="s">
        <v>5</v>
      </c>
      <c r="B36" s="22">
        <v>59386</v>
      </c>
      <c r="C36" s="22">
        <v>57540</v>
      </c>
      <c r="D36" s="22">
        <v>58450</v>
      </c>
      <c r="E36" s="22">
        <v>68300</v>
      </c>
      <c r="F36" s="22">
        <v>70000</v>
      </c>
      <c r="G36" s="4">
        <v>76544</v>
      </c>
      <c r="H36" s="5">
        <f t="shared" si="0"/>
        <v>9.3485714285714288</v>
      </c>
      <c r="I36" s="3">
        <f t="shared" si="1"/>
        <v>62735.199999999997</v>
      </c>
      <c r="J36" s="6"/>
      <c r="K36" s="6"/>
      <c r="L36" s="6"/>
      <c r="M36" s="6"/>
      <c r="N36" s="6"/>
      <c r="O36" s="6"/>
    </row>
    <row r="37" spans="1:15" ht="15.75" thickBot="1" x14ac:dyDescent="0.3">
      <c r="A37" s="39" t="s">
        <v>11</v>
      </c>
      <c r="B37" s="40">
        <v>120742</v>
      </c>
      <c r="C37" s="40">
        <v>108740</v>
      </c>
      <c r="D37" s="40">
        <v>102777</v>
      </c>
      <c r="E37" s="40">
        <v>122312</v>
      </c>
      <c r="F37" s="40">
        <v>129870</v>
      </c>
      <c r="G37" s="54">
        <v>129122</v>
      </c>
      <c r="H37" s="42">
        <f t="shared" si="0"/>
        <v>-0.57596057596057593</v>
      </c>
      <c r="I37" s="41">
        <f t="shared" si="1"/>
        <v>116888.2</v>
      </c>
      <c r="J37" s="6"/>
      <c r="K37" s="6"/>
      <c r="L37" s="6"/>
      <c r="M37" s="6"/>
      <c r="N37" s="6"/>
      <c r="O37" s="6"/>
    </row>
    <row r="38" spans="1:15" x14ac:dyDescent="0.25">
      <c r="A38" s="7" t="s">
        <v>2</v>
      </c>
      <c r="B38" s="24">
        <v>15</v>
      </c>
      <c r="C38" s="24">
        <v>15</v>
      </c>
      <c r="D38" s="24">
        <v>50</v>
      </c>
      <c r="E38" s="24">
        <v>30</v>
      </c>
      <c r="F38" s="24">
        <v>20</v>
      </c>
      <c r="G38" s="4">
        <v>30</v>
      </c>
      <c r="H38" s="5">
        <f t="shared" si="0"/>
        <v>50</v>
      </c>
      <c r="I38" s="3">
        <f t="shared" si="1"/>
        <v>26</v>
      </c>
      <c r="J38" s="6"/>
      <c r="K38" s="6"/>
      <c r="L38" s="11"/>
      <c r="M38" s="10"/>
      <c r="N38" s="10"/>
      <c r="O38" s="6"/>
    </row>
    <row r="39" spans="1:15" x14ac:dyDescent="0.25">
      <c r="A39" s="7" t="s">
        <v>3</v>
      </c>
      <c r="B39" s="24">
        <v>2000</v>
      </c>
      <c r="C39" s="22">
        <v>1085</v>
      </c>
      <c r="D39" s="22">
        <v>2100</v>
      </c>
      <c r="E39" s="24">
        <v>1500</v>
      </c>
      <c r="F39" s="24">
        <v>400</v>
      </c>
      <c r="G39" s="4">
        <v>4860</v>
      </c>
      <c r="H39" s="5">
        <f t="shared" si="0"/>
        <v>1115</v>
      </c>
      <c r="I39" s="3">
        <f t="shared" si="1"/>
        <v>1417</v>
      </c>
      <c r="J39" s="6"/>
      <c r="K39" s="6"/>
      <c r="L39" s="11"/>
      <c r="M39" s="10"/>
      <c r="N39" s="10"/>
      <c r="O39" s="6"/>
    </row>
    <row r="40" spans="1:15" x14ac:dyDescent="0.25">
      <c r="A40" s="8" t="s">
        <v>4</v>
      </c>
      <c r="B40" s="22">
        <v>39000</v>
      </c>
      <c r="C40" s="22">
        <v>27300</v>
      </c>
      <c r="D40" s="22">
        <v>52000</v>
      </c>
      <c r="E40" s="24">
        <v>31200</v>
      </c>
      <c r="F40" s="24">
        <v>28000</v>
      </c>
      <c r="G40" s="4">
        <v>30800</v>
      </c>
      <c r="H40" s="5">
        <f t="shared" si="0"/>
        <v>10</v>
      </c>
      <c r="I40" s="3">
        <f t="shared" si="1"/>
        <v>35500</v>
      </c>
      <c r="J40" s="6"/>
      <c r="K40" s="6"/>
      <c r="L40" s="11"/>
      <c r="M40" s="10"/>
      <c r="N40" s="10"/>
      <c r="O40" s="6"/>
    </row>
    <row r="41" spans="1:15" ht="15.75" thickBot="1" x14ac:dyDescent="0.3">
      <c r="A41" s="8" t="s">
        <v>5</v>
      </c>
      <c r="B41" s="22">
        <v>2000</v>
      </c>
      <c r="C41" s="22">
        <v>1700</v>
      </c>
      <c r="D41" s="22">
        <v>1600</v>
      </c>
      <c r="E41" s="24">
        <v>1000</v>
      </c>
      <c r="F41" s="24">
        <v>900</v>
      </c>
      <c r="G41" s="4">
        <v>2040</v>
      </c>
      <c r="H41" s="5">
        <f t="shared" si="0"/>
        <v>126.66666666666667</v>
      </c>
      <c r="I41" s="3">
        <f t="shared" si="1"/>
        <v>1440</v>
      </c>
      <c r="J41" s="10"/>
      <c r="K41" s="6"/>
      <c r="L41" s="11"/>
      <c r="M41" s="10"/>
      <c r="N41" s="10"/>
      <c r="O41" s="6"/>
    </row>
    <row r="42" spans="1:15" ht="15.75" thickBot="1" x14ac:dyDescent="0.3">
      <c r="A42" s="39" t="s">
        <v>12</v>
      </c>
      <c r="B42" s="40">
        <v>43015</v>
      </c>
      <c r="C42" s="40">
        <v>30100</v>
      </c>
      <c r="D42" s="40">
        <v>55750</v>
      </c>
      <c r="E42" s="40">
        <v>33730</v>
      </c>
      <c r="F42" s="40">
        <v>29320</v>
      </c>
      <c r="G42" s="54">
        <v>37730</v>
      </c>
      <c r="H42" s="42">
        <f t="shared" si="0"/>
        <v>28.683492496589359</v>
      </c>
      <c r="I42" s="41">
        <f t="shared" si="1"/>
        <v>38383</v>
      </c>
      <c r="J42" s="6"/>
      <c r="K42" s="6"/>
      <c r="L42" s="6"/>
      <c r="M42" s="6"/>
      <c r="N42" s="6"/>
      <c r="O42" s="6"/>
    </row>
    <row r="43" spans="1:15" x14ac:dyDescent="0.25">
      <c r="A43" s="7" t="s">
        <v>2</v>
      </c>
      <c r="B43" s="22">
        <v>6820</v>
      </c>
      <c r="C43" s="22">
        <v>7053</v>
      </c>
      <c r="D43" s="22">
        <v>5933</v>
      </c>
      <c r="E43" s="22">
        <v>5574</v>
      </c>
      <c r="F43" s="22">
        <v>5384</v>
      </c>
      <c r="G43" s="4">
        <v>6638</v>
      </c>
      <c r="H43" s="5">
        <f t="shared" si="0"/>
        <v>23.291233283803862</v>
      </c>
      <c r="I43" s="3">
        <f t="shared" si="1"/>
        <v>6152.8</v>
      </c>
      <c r="J43" s="10"/>
      <c r="K43" s="6"/>
      <c r="L43" s="6"/>
      <c r="M43" s="6"/>
      <c r="N43" s="6"/>
      <c r="O43" s="6"/>
    </row>
    <row r="44" spans="1:15" x14ac:dyDescent="0.25">
      <c r="A44" s="7" t="s">
        <v>3</v>
      </c>
      <c r="B44" s="22">
        <v>485</v>
      </c>
      <c r="C44" s="22">
        <v>473</v>
      </c>
      <c r="D44" s="22">
        <v>454</v>
      </c>
      <c r="E44" s="22">
        <v>442</v>
      </c>
      <c r="F44" s="22">
        <v>438</v>
      </c>
      <c r="G44" s="4">
        <v>681</v>
      </c>
      <c r="H44" s="5">
        <f t="shared" si="0"/>
        <v>55.479452054794521</v>
      </c>
      <c r="I44" s="3">
        <f t="shared" si="1"/>
        <v>458.4</v>
      </c>
      <c r="J44" s="6"/>
      <c r="K44" s="6"/>
      <c r="L44" s="6"/>
      <c r="M44" s="6"/>
      <c r="N44" s="6"/>
      <c r="O44" s="6"/>
    </row>
    <row r="45" spans="1:15" x14ac:dyDescent="0.25">
      <c r="A45" s="8" t="s">
        <v>4</v>
      </c>
      <c r="B45" s="22">
        <v>18322</v>
      </c>
      <c r="C45" s="22">
        <v>18546</v>
      </c>
      <c r="D45" s="22">
        <v>17251</v>
      </c>
      <c r="E45" s="22">
        <v>17068</v>
      </c>
      <c r="F45" s="22">
        <v>16060</v>
      </c>
      <c r="G45" s="4">
        <v>18503</v>
      </c>
      <c r="H45" s="5">
        <f t="shared" si="0"/>
        <v>15.211706102117061</v>
      </c>
      <c r="I45" s="3">
        <f t="shared" si="1"/>
        <v>17449.400000000001</v>
      </c>
      <c r="J45" s="6"/>
      <c r="K45" s="6"/>
      <c r="L45" s="6"/>
      <c r="M45" s="6"/>
      <c r="N45" s="6"/>
      <c r="O45" s="6"/>
    </row>
    <row r="46" spans="1:15" ht="15.75" thickBot="1" x14ac:dyDescent="0.3">
      <c r="A46" s="8" t="s">
        <v>5</v>
      </c>
      <c r="B46" s="22">
        <v>4300</v>
      </c>
      <c r="C46" s="22">
        <v>4500</v>
      </c>
      <c r="D46" s="22">
        <v>2818</v>
      </c>
      <c r="E46" s="22">
        <v>2064</v>
      </c>
      <c r="F46" s="22">
        <v>1739</v>
      </c>
      <c r="G46" s="4">
        <v>3040</v>
      </c>
      <c r="H46" s="5">
        <f t="shared" si="0"/>
        <v>74.813110983323753</v>
      </c>
      <c r="I46" s="3">
        <f t="shared" si="1"/>
        <v>3084.2</v>
      </c>
      <c r="J46" s="6"/>
      <c r="K46" s="6"/>
      <c r="L46" s="6"/>
      <c r="M46" s="6"/>
      <c r="N46" s="6"/>
      <c r="O46" s="6"/>
    </row>
    <row r="47" spans="1:15" ht="15.75" thickBot="1" x14ac:dyDescent="0.3">
      <c r="A47" s="39" t="s">
        <v>20</v>
      </c>
      <c r="B47" s="40">
        <v>29927</v>
      </c>
      <c r="C47" s="40">
        <v>30572</v>
      </c>
      <c r="D47" s="40">
        <v>26456</v>
      </c>
      <c r="E47" s="40">
        <v>25148</v>
      </c>
      <c r="F47" s="40">
        <v>23621</v>
      </c>
      <c r="G47" s="41">
        <v>28862</v>
      </c>
      <c r="H47" s="42">
        <f t="shared" si="0"/>
        <v>22.187883662842385</v>
      </c>
      <c r="I47" s="41">
        <f t="shared" si="1"/>
        <v>27144.799999999999</v>
      </c>
      <c r="J47" s="6"/>
      <c r="K47" s="6"/>
      <c r="L47" s="6"/>
      <c r="M47" s="6"/>
      <c r="N47" s="6"/>
      <c r="O47" s="6"/>
    </row>
    <row r="48" spans="1:15" ht="15.75" thickBot="1" x14ac:dyDescent="0.3">
      <c r="A48" s="29"/>
      <c r="B48" s="29"/>
      <c r="C48" s="29"/>
      <c r="D48" s="29"/>
      <c r="E48" s="29"/>
      <c r="F48" s="29"/>
      <c r="G48" s="29"/>
      <c r="H48" s="29"/>
      <c r="I48" s="16"/>
      <c r="J48" s="26" t="s">
        <v>13</v>
      </c>
      <c r="K48" s="27"/>
      <c r="L48" s="27"/>
      <c r="M48" s="27"/>
      <c r="N48" s="17"/>
      <c r="O48" s="12"/>
    </row>
    <row r="49" spans="1:15" ht="23.25" thickBot="1" x14ac:dyDescent="0.3">
      <c r="A49" s="56" t="s">
        <v>1</v>
      </c>
      <c r="B49" s="57">
        <v>2018</v>
      </c>
      <c r="C49" s="58">
        <v>2019</v>
      </c>
      <c r="D49" s="58">
        <v>2020</v>
      </c>
      <c r="E49" s="58">
        <v>2021</v>
      </c>
      <c r="F49" s="58">
        <v>2022</v>
      </c>
      <c r="G49" s="50" t="s">
        <v>22</v>
      </c>
      <c r="H49" s="69" t="s">
        <v>23</v>
      </c>
      <c r="I49" s="70" t="s">
        <v>24</v>
      </c>
      <c r="J49" s="77" t="s">
        <v>28</v>
      </c>
      <c r="K49" s="78" t="s">
        <v>26</v>
      </c>
      <c r="L49" s="79" t="s">
        <v>27</v>
      </c>
      <c r="M49" s="80" t="s">
        <v>24</v>
      </c>
      <c r="N49" s="6"/>
      <c r="O49" s="6"/>
    </row>
    <row r="50" spans="1:15" x14ac:dyDescent="0.25">
      <c r="A50" s="59" t="s">
        <v>14</v>
      </c>
      <c r="B50" s="62">
        <f>SUM(B8,B13,B18,B23,B28,B33,B38,B43)</f>
        <v>311832</v>
      </c>
      <c r="C50" s="63">
        <f>SUM(C8,C13,C18,C23,C28,C33,C38,C43)</f>
        <v>342913</v>
      </c>
      <c r="D50" s="63">
        <f t="shared" ref="D50:F50" si="2">SUM(D8,D13,D18,D23,D28,D33,D38,D43)</f>
        <v>269607</v>
      </c>
      <c r="E50" s="63">
        <f t="shared" si="2"/>
        <v>279966</v>
      </c>
      <c r="F50" s="64">
        <f t="shared" si="2"/>
        <v>233023</v>
      </c>
      <c r="G50" s="25">
        <f>SUM(G8,G13,G18,G23,G28,G33,G38,G43)</f>
        <v>299449</v>
      </c>
      <c r="H50" s="5">
        <f>(G50-F50)*100/F50</f>
        <v>28.506198958901052</v>
      </c>
      <c r="I50" s="71">
        <f>AVERAGE(B50:F50)</f>
        <v>287468.2</v>
      </c>
      <c r="J50" s="18">
        <f xml:space="preserve"> (F50-E50)*100/E50</f>
        <v>-16.76739318345799</v>
      </c>
      <c r="K50" s="72">
        <f>(G50-F50)*100/F50</f>
        <v>28.506198958901052</v>
      </c>
      <c r="L50" s="72">
        <f>(G50-E50)*100/E50</f>
        <v>6.9590593143453132</v>
      </c>
      <c r="M50" s="75">
        <f>(G50-I50)*100/I50</f>
        <v>4.1676957660012439</v>
      </c>
      <c r="N50" s="6"/>
      <c r="O50" s="6"/>
    </row>
    <row r="51" spans="1:15" x14ac:dyDescent="0.25">
      <c r="A51" s="59" t="s">
        <v>15</v>
      </c>
      <c r="B51" s="65">
        <f>SUM(B44,B39,B34,B29,B24,B19,B14,B9)</f>
        <v>296539</v>
      </c>
      <c r="C51" s="66">
        <f>SUM(C44,C39,C34,C29,C24,C19,C14,C9)</f>
        <v>323226</v>
      </c>
      <c r="D51" s="66">
        <f t="shared" ref="D51:F51" si="3">SUM(D44,D39,D34,D29,D24,D19,D14,D9)</f>
        <v>263651</v>
      </c>
      <c r="E51" s="66">
        <f t="shared" si="3"/>
        <v>226704</v>
      </c>
      <c r="F51" s="67">
        <f t="shared" si="3"/>
        <v>212077</v>
      </c>
      <c r="G51" s="25">
        <f t="shared" ref="G51:G53" si="4">SUM(G9,G14,G19,G24,G29,G34,G39,G44)</f>
        <v>335929</v>
      </c>
      <c r="H51" s="5">
        <f>(G51-F51)*100/F51</f>
        <v>58.399543562008141</v>
      </c>
      <c r="I51" s="71">
        <f>AVERAGE(B51:F51)</f>
        <v>264439.40000000002</v>
      </c>
      <c r="J51" s="19">
        <f xml:space="preserve"> (F51-E51)*100/E51</f>
        <v>-6.4520255487331495</v>
      </c>
      <c r="K51" s="73">
        <f>(G51-F51)*100/F51</f>
        <v>58.399543562008141</v>
      </c>
      <c r="L51" s="73">
        <f>(G51-E51)*100/E51</f>
        <v>48.179564542310679</v>
      </c>
      <c r="M51" s="75">
        <f>(G51-I51)*100/I51</f>
        <v>27.03439805112248</v>
      </c>
      <c r="N51" s="6"/>
      <c r="O51" s="6"/>
    </row>
    <row r="52" spans="1:15" x14ac:dyDescent="0.25">
      <c r="A52" s="60" t="s">
        <v>16</v>
      </c>
      <c r="B52" s="65">
        <f>SUM(B10,B15,B20,B25,B30,B35,B40,B45)</f>
        <v>310120</v>
      </c>
      <c r="C52" s="65">
        <f t="shared" ref="C52:F52" si="5">SUM(C10,C15,C20,C25,C30,C35,C40,C45)</f>
        <v>303462</v>
      </c>
      <c r="D52" s="65">
        <f t="shared" si="5"/>
        <v>295695</v>
      </c>
      <c r="E52" s="65">
        <f t="shared" si="5"/>
        <v>341828</v>
      </c>
      <c r="F52" s="67">
        <f t="shared" si="5"/>
        <v>207900</v>
      </c>
      <c r="G52" s="25">
        <f t="shared" si="4"/>
        <v>292159</v>
      </c>
      <c r="H52" s="5">
        <f>(G52-F52)*100/F52</f>
        <v>40.528619528619529</v>
      </c>
      <c r="I52" s="71">
        <f>AVERAGE(B52:F52)</f>
        <v>291801</v>
      </c>
      <c r="J52" s="19">
        <f xml:space="preserve"> (F52-E52)*100/E52</f>
        <v>-39.179938448576479</v>
      </c>
      <c r="K52" s="73">
        <f>(G52-F52)*100/F52</f>
        <v>40.528619528619529</v>
      </c>
      <c r="L52" s="21">
        <f>(G52-E52)*100/E52</f>
        <v>-14.530407105327825</v>
      </c>
      <c r="M52" s="75">
        <f>(G52-I52)*100/I52</f>
        <v>0.12268635131476588</v>
      </c>
      <c r="N52" s="6"/>
      <c r="O52" s="6"/>
    </row>
    <row r="53" spans="1:15" ht="15.75" thickBot="1" x14ac:dyDescent="0.3">
      <c r="A53" s="61" t="s">
        <v>17</v>
      </c>
      <c r="B53" s="65">
        <f>SUM(B11,B16,B21,B26,B31,B36,B41,B46)</f>
        <v>554368</v>
      </c>
      <c r="C53" s="65">
        <f t="shared" ref="C53:F53" si="6">SUM(C11,C16,C21,C26,C31,C36,C41,C46)</f>
        <v>636594</v>
      </c>
      <c r="D53" s="65">
        <f t="shared" si="6"/>
        <v>467545</v>
      </c>
      <c r="E53" s="65">
        <f t="shared" si="6"/>
        <v>447658</v>
      </c>
      <c r="F53" s="68">
        <f t="shared" si="6"/>
        <v>380063</v>
      </c>
      <c r="G53" s="25">
        <f t="shared" si="4"/>
        <v>621146</v>
      </c>
      <c r="H53" s="5">
        <f>(G53-F53)*100/F53</f>
        <v>63.432378316226519</v>
      </c>
      <c r="I53" s="71">
        <f>AVERAGE(B53:F53)</f>
        <v>497245.6</v>
      </c>
      <c r="J53" s="20">
        <f xml:space="preserve"> (F53-E53)*100/E53</f>
        <v>-15.099696643419753</v>
      </c>
      <c r="K53" s="74">
        <f>(G53-F53)*100/F53</f>
        <v>63.432378316226519</v>
      </c>
      <c r="L53" s="74">
        <f>(G53-E53)*100/E53</f>
        <v>38.754584973350191</v>
      </c>
      <c r="M53" s="76">
        <f>(G53-I53)*100/I53</f>
        <v>24.917344668308786</v>
      </c>
      <c r="N53" s="6"/>
      <c r="O53" s="6"/>
    </row>
    <row r="54" spans="1:15" ht="16.5" thickBot="1" x14ac:dyDescent="0.3">
      <c r="A54" s="113" t="s">
        <v>18</v>
      </c>
      <c r="B54" s="114">
        <f>SUM(B50:B53)</f>
        <v>1472859</v>
      </c>
      <c r="C54" s="115">
        <f>SUM(C50:C53)</f>
        <v>1606195</v>
      </c>
      <c r="D54" s="115">
        <f>SUM(D50:D53)</f>
        <v>1296498</v>
      </c>
      <c r="E54" s="115">
        <f>SUM(E50:E53)</f>
        <v>1296156</v>
      </c>
      <c r="F54" s="115">
        <f>SUM(F50:F53)</f>
        <v>1033063</v>
      </c>
      <c r="G54" s="116">
        <f t="shared" ref="G54" si="7">SUM(G50:G53)</f>
        <v>1548683</v>
      </c>
      <c r="H54" s="117">
        <f>(G54-F54)*100/F54</f>
        <v>49.911767239752081</v>
      </c>
      <c r="I54" s="118">
        <f>AVERAGE(B54:F54)</f>
        <v>1340954.2</v>
      </c>
      <c r="J54" s="119">
        <f xml:space="preserve"> (F54-E54)*100/E54</f>
        <v>-20.29794253160885</v>
      </c>
      <c r="K54" s="120">
        <f>(G54-F54)*100/F54</f>
        <v>49.911767239752081</v>
      </c>
      <c r="L54" s="120">
        <f>(G54-E54)*100/E54</f>
        <v>19.482762877307977</v>
      </c>
      <c r="M54" s="121">
        <f>(G54-I54)*100/I54</f>
        <v>15.491118190315527</v>
      </c>
      <c r="N54" s="6"/>
      <c r="O54" s="6"/>
    </row>
    <row r="55" spans="1:15" x14ac:dyDescent="0.25">
      <c r="F55" s="14"/>
      <c r="G55" s="1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  <row r="675" customFormat="1" x14ac:dyDescent="0.25"/>
    <row r="676" customFormat="1" x14ac:dyDescent="0.25"/>
    <row r="677" customFormat="1" x14ac:dyDescent="0.25"/>
    <row r="678" customFormat="1" x14ac:dyDescent="0.25"/>
    <row r="679" customFormat="1" x14ac:dyDescent="0.25"/>
    <row r="680" customFormat="1" x14ac:dyDescent="0.25"/>
    <row r="681" customFormat="1" x14ac:dyDescent="0.25"/>
    <row r="682" customFormat="1" x14ac:dyDescent="0.25"/>
    <row r="683" customFormat="1" x14ac:dyDescent="0.25"/>
    <row r="684" customFormat="1" x14ac:dyDescent="0.25"/>
    <row r="685" customFormat="1" x14ac:dyDescent="0.25"/>
    <row r="686" customFormat="1" x14ac:dyDescent="0.25"/>
    <row r="687" customFormat="1" x14ac:dyDescent="0.25"/>
    <row r="688" customFormat="1" x14ac:dyDescent="0.25"/>
    <row r="689" customFormat="1" x14ac:dyDescent="0.25"/>
    <row r="690" customFormat="1" x14ac:dyDescent="0.25"/>
    <row r="691" customFormat="1" x14ac:dyDescent="0.25"/>
    <row r="692" customFormat="1" x14ac:dyDescent="0.25"/>
    <row r="693" customFormat="1" x14ac:dyDescent="0.25"/>
    <row r="694" customFormat="1" x14ac:dyDescent="0.25"/>
    <row r="695" customFormat="1" x14ac:dyDescent="0.25"/>
    <row r="696" customFormat="1" x14ac:dyDescent="0.25"/>
    <row r="697" customFormat="1" x14ac:dyDescent="0.25"/>
    <row r="698" customFormat="1" x14ac:dyDescent="0.25"/>
    <row r="699" customFormat="1" x14ac:dyDescent="0.25"/>
    <row r="700" customFormat="1" x14ac:dyDescent="0.25"/>
    <row r="701" customFormat="1" x14ac:dyDescent="0.25"/>
    <row r="702" customFormat="1" x14ac:dyDescent="0.25"/>
    <row r="703" customFormat="1" x14ac:dyDescent="0.25"/>
    <row r="704" customFormat="1" x14ac:dyDescent="0.25"/>
    <row r="705" customFormat="1" x14ac:dyDescent="0.25"/>
    <row r="706" customFormat="1" x14ac:dyDescent="0.25"/>
    <row r="707" customFormat="1" x14ac:dyDescent="0.25"/>
    <row r="708" customFormat="1" x14ac:dyDescent="0.25"/>
    <row r="709" customFormat="1" x14ac:dyDescent="0.25"/>
    <row r="710" customFormat="1" x14ac:dyDescent="0.25"/>
    <row r="711" customFormat="1" x14ac:dyDescent="0.25"/>
    <row r="712" customFormat="1" x14ac:dyDescent="0.25"/>
    <row r="713" customFormat="1" x14ac:dyDescent="0.25"/>
    <row r="714" customFormat="1" x14ac:dyDescent="0.25"/>
    <row r="715" customFormat="1" x14ac:dyDescent="0.25"/>
    <row r="716" customFormat="1" x14ac:dyDescent="0.25"/>
    <row r="717" customFormat="1" x14ac:dyDescent="0.25"/>
    <row r="718" customFormat="1" x14ac:dyDescent="0.25"/>
    <row r="719" customFormat="1" x14ac:dyDescent="0.25"/>
    <row r="720" customFormat="1" x14ac:dyDescent="0.25"/>
    <row r="721" customFormat="1" x14ac:dyDescent="0.25"/>
    <row r="722" customFormat="1" x14ac:dyDescent="0.25"/>
    <row r="723" customFormat="1" x14ac:dyDescent="0.25"/>
    <row r="724" customFormat="1" x14ac:dyDescent="0.25"/>
    <row r="725" customFormat="1" x14ac:dyDescent="0.25"/>
    <row r="726" customFormat="1" x14ac:dyDescent="0.25"/>
    <row r="727" customFormat="1" x14ac:dyDescent="0.25"/>
    <row r="728" customFormat="1" x14ac:dyDescent="0.25"/>
    <row r="729" customFormat="1" x14ac:dyDescent="0.25"/>
    <row r="730" customFormat="1" x14ac:dyDescent="0.25"/>
    <row r="731" customFormat="1" x14ac:dyDescent="0.25"/>
    <row r="732" customFormat="1" x14ac:dyDescent="0.25"/>
    <row r="733" customFormat="1" x14ac:dyDescent="0.25"/>
    <row r="734" customFormat="1" x14ac:dyDescent="0.25"/>
    <row r="735" customFormat="1" x14ac:dyDescent="0.25"/>
    <row r="736" customFormat="1" x14ac:dyDescent="0.25"/>
    <row r="737" customFormat="1" x14ac:dyDescent="0.25"/>
    <row r="738" customFormat="1" x14ac:dyDescent="0.25"/>
    <row r="739" customFormat="1" x14ac:dyDescent="0.25"/>
    <row r="740" customFormat="1" x14ac:dyDescent="0.25"/>
    <row r="741" customFormat="1" x14ac:dyDescent="0.25"/>
    <row r="742" customFormat="1" x14ac:dyDescent="0.25"/>
    <row r="743" customFormat="1" x14ac:dyDescent="0.25"/>
    <row r="744" customFormat="1" x14ac:dyDescent="0.25"/>
    <row r="745" customFormat="1" x14ac:dyDescent="0.25"/>
    <row r="746" customFormat="1" x14ac:dyDescent="0.25"/>
    <row r="747" customFormat="1" x14ac:dyDescent="0.25"/>
    <row r="748" customFormat="1" x14ac:dyDescent="0.25"/>
    <row r="749" customFormat="1" x14ac:dyDescent="0.25"/>
    <row r="750" customFormat="1" x14ac:dyDescent="0.25"/>
    <row r="751" customFormat="1" x14ac:dyDescent="0.25"/>
    <row r="752" customFormat="1" x14ac:dyDescent="0.25"/>
    <row r="753" customFormat="1" x14ac:dyDescent="0.25"/>
    <row r="754" customFormat="1" x14ac:dyDescent="0.25"/>
    <row r="755" customFormat="1" x14ac:dyDescent="0.25"/>
    <row r="756" customFormat="1" x14ac:dyDescent="0.25"/>
    <row r="757" customFormat="1" x14ac:dyDescent="0.25"/>
    <row r="758" customFormat="1" x14ac:dyDescent="0.25"/>
    <row r="759" customFormat="1" x14ac:dyDescent="0.25"/>
    <row r="760" customFormat="1" x14ac:dyDescent="0.25"/>
    <row r="761" customFormat="1" x14ac:dyDescent="0.25"/>
    <row r="762" customFormat="1" x14ac:dyDescent="0.25"/>
    <row r="763" customFormat="1" x14ac:dyDescent="0.25"/>
    <row r="764" customFormat="1" x14ac:dyDescent="0.25"/>
    <row r="765" customFormat="1" x14ac:dyDescent="0.25"/>
    <row r="766" customFormat="1" x14ac:dyDescent="0.25"/>
    <row r="767" customFormat="1" x14ac:dyDescent="0.25"/>
    <row r="768" customFormat="1" x14ac:dyDescent="0.25"/>
    <row r="769" customFormat="1" x14ac:dyDescent="0.25"/>
    <row r="770" customFormat="1" x14ac:dyDescent="0.25"/>
    <row r="771" customFormat="1" x14ac:dyDescent="0.25"/>
    <row r="772" customFormat="1" x14ac:dyDescent="0.25"/>
    <row r="773" customFormat="1" x14ac:dyDescent="0.25"/>
    <row r="774" customFormat="1" x14ac:dyDescent="0.25"/>
    <row r="775" customFormat="1" x14ac:dyDescent="0.25"/>
    <row r="776" customFormat="1" x14ac:dyDescent="0.25"/>
    <row r="777" customFormat="1" x14ac:dyDescent="0.25"/>
    <row r="778" customFormat="1" x14ac:dyDescent="0.25"/>
    <row r="779" customFormat="1" x14ac:dyDescent="0.25"/>
    <row r="780" customFormat="1" x14ac:dyDescent="0.25"/>
    <row r="781" customFormat="1" x14ac:dyDescent="0.25"/>
    <row r="782" customFormat="1" x14ac:dyDescent="0.25"/>
    <row r="783" customFormat="1" x14ac:dyDescent="0.25"/>
    <row r="784" customFormat="1" x14ac:dyDescent="0.25"/>
    <row r="785" customFormat="1" x14ac:dyDescent="0.25"/>
    <row r="786" customFormat="1" x14ac:dyDescent="0.25"/>
    <row r="787" customFormat="1" x14ac:dyDescent="0.25"/>
    <row r="788" customFormat="1" x14ac:dyDescent="0.25"/>
    <row r="789" customFormat="1" x14ac:dyDescent="0.25"/>
    <row r="790" customFormat="1" x14ac:dyDescent="0.25"/>
    <row r="791" customFormat="1" x14ac:dyDescent="0.25"/>
    <row r="792" customFormat="1" x14ac:dyDescent="0.25"/>
    <row r="793" customFormat="1" x14ac:dyDescent="0.25"/>
    <row r="794" customFormat="1" x14ac:dyDescent="0.25"/>
    <row r="795" customFormat="1" x14ac:dyDescent="0.25"/>
    <row r="796" customFormat="1" x14ac:dyDescent="0.25"/>
    <row r="797" customFormat="1" x14ac:dyDescent="0.25"/>
    <row r="798" customFormat="1" x14ac:dyDescent="0.25"/>
    <row r="799" customFormat="1" x14ac:dyDescent="0.25"/>
    <row r="800" customFormat="1" x14ac:dyDescent="0.25"/>
    <row r="801" customFormat="1" x14ac:dyDescent="0.25"/>
    <row r="802" customFormat="1" x14ac:dyDescent="0.25"/>
    <row r="803" customFormat="1" x14ac:dyDescent="0.25"/>
    <row r="804" customFormat="1" x14ac:dyDescent="0.25"/>
    <row r="805" customFormat="1" x14ac:dyDescent="0.25"/>
    <row r="806" customFormat="1" x14ac:dyDescent="0.25"/>
    <row r="807" customFormat="1" x14ac:dyDescent="0.25"/>
    <row r="808" customFormat="1" x14ac:dyDescent="0.25"/>
    <row r="809" customFormat="1" x14ac:dyDescent="0.25"/>
    <row r="810" customFormat="1" x14ac:dyDescent="0.25"/>
    <row r="811" customFormat="1" x14ac:dyDescent="0.25"/>
    <row r="812" customFormat="1" x14ac:dyDescent="0.25"/>
    <row r="813" customFormat="1" x14ac:dyDescent="0.25"/>
    <row r="814" customFormat="1" x14ac:dyDescent="0.25"/>
    <row r="815" customFormat="1" x14ac:dyDescent="0.25"/>
    <row r="816" customFormat="1" x14ac:dyDescent="0.25"/>
    <row r="817" customFormat="1" x14ac:dyDescent="0.25"/>
    <row r="818" customFormat="1" x14ac:dyDescent="0.25"/>
    <row r="819" customFormat="1" x14ac:dyDescent="0.25"/>
    <row r="820" customFormat="1" x14ac:dyDescent="0.25"/>
    <row r="821" customFormat="1" x14ac:dyDescent="0.25"/>
    <row r="822" customFormat="1" x14ac:dyDescent="0.25"/>
    <row r="823" customFormat="1" x14ac:dyDescent="0.25"/>
    <row r="824" customFormat="1" x14ac:dyDescent="0.25"/>
    <row r="825" customFormat="1" x14ac:dyDescent="0.25"/>
    <row r="826" customFormat="1" x14ac:dyDescent="0.25"/>
    <row r="827" customFormat="1" x14ac:dyDescent="0.25"/>
    <row r="828" customFormat="1" x14ac:dyDescent="0.25"/>
    <row r="829" customFormat="1" x14ac:dyDescent="0.25"/>
    <row r="830" customFormat="1" x14ac:dyDescent="0.25"/>
    <row r="831" customFormat="1" x14ac:dyDescent="0.25"/>
    <row r="832" customFormat="1" x14ac:dyDescent="0.25"/>
    <row r="833" customFormat="1" x14ac:dyDescent="0.25"/>
    <row r="834" customFormat="1" x14ac:dyDescent="0.25"/>
    <row r="835" customFormat="1" x14ac:dyDescent="0.25"/>
    <row r="836" customFormat="1" x14ac:dyDescent="0.25"/>
    <row r="837" customFormat="1" x14ac:dyDescent="0.25"/>
    <row r="838" customFormat="1" x14ac:dyDescent="0.25"/>
    <row r="839" customFormat="1" x14ac:dyDescent="0.25"/>
    <row r="840" customFormat="1" x14ac:dyDescent="0.25"/>
    <row r="841" customFormat="1" x14ac:dyDescent="0.25"/>
    <row r="842" customFormat="1" x14ac:dyDescent="0.25"/>
    <row r="843" customFormat="1" x14ac:dyDescent="0.25"/>
    <row r="844" customFormat="1" x14ac:dyDescent="0.25"/>
    <row r="845" customFormat="1" x14ac:dyDescent="0.25"/>
    <row r="846" customFormat="1" x14ac:dyDescent="0.25"/>
    <row r="847" customFormat="1" x14ac:dyDescent="0.25"/>
    <row r="848" customFormat="1" x14ac:dyDescent="0.25"/>
    <row r="849" customFormat="1" x14ac:dyDescent="0.25"/>
    <row r="850" customFormat="1" x14ac:dyDescent="0.25"/>
    <row r="851" customFormat="1" x14ac:dyDescent="0.25"/>
    <row r="852" customFormat="1" x14ac:dyDescent="0.25"/>
    <row r="853" customFormat="1" x14ac:dyDescent="0.25"/>
    <row r="854" customFormat="1" x14ac:dyDescent="0.25"/>
    <row r="855" customFormat="1" x14ac:dyDescent="0.25"/>
    <row r="856" customFormat="1" x14ac:dyDescent="0.25"/>
    <row r="857" customFormat="1" x14ac:dyDescent="0.25"/>
    <row r="858" customFormat="1" x14ac:dyDescent="0.25"/>
    <row r="859" customFormat="1" x14ac:dyDescent="0.25"/>
    <row r="860" customFormat="1" x14ac:dyDescent="0.25"/>
    <row r="861" customFormat="1" x14ac:dyDescent="0.25"/>
    <row r="862" customFormat="1" x14ac:dyDescent="0.25"/>
    <row r="863" customFormat="1" x14ac:dyDescent="0.25"/>
    <row r="864" customFormat="1" x14ac:dyDescent="0.25"/>
    <row r="865" customFormat="1" x14ac:dyDescent="0.25"/>
    <row r="866" customFormat="1" x14ac:dyDescent="0.25"/>
    <row r="867" customFormat="1" x14ac:dyDescent="0.25"/>
    <row r="868" customFormat="1" x14ac:dyDescent="0.25"/>
    <row r="869" customFormat="1" x14ac:dyDescent="0.25"/>
    <row r="870" customFormat="1" x14ac:dyDescent="0.25"/>
    <row r="871" customFormat="1" x14ac:dyDescent="0.25"/>
    <row r="872" customFormat="1" x14ac:dyDescent="0.25"/>
    <row r="873" customFormat="1" x14ac:dyDescent="0.25"/>
    <row r="874" customFormat="1" x14ac:dyDescent="0.25"/>
    <row r="875" customFormat="1" x14ac:dyDescent="0.25"/>
    <row r="876" customFormat="1" x14ac:dyDescent="0.25"/>
    <row r="877" customFormat="1" x14ac:dyDescent="0.25"/>
    <row r="878" customFormat="1" x14ac:dyDescent="0.25"/>
    <row r="879" customFormat="1" x14ac:dyDescent="0.25"/>
    <row r="880" customFormat="1" x14ac:dyDescent="0.25"/>
    <row r="881" customFormat="1" x14ac:dyDescent="0.25"/>
    <row r="882" customFormat="1" x14ac:dyDescent="0.25"/>
    <row r="883" customFormat="1" x14ac:dyDescent="0.25"/>
    <row r="884" customFormat="1" x14ac:dyDescent="0.25"/>
    <row r="885" customFormat="1" x14ac:dyDescent="0.25"/>
    <row r="886" customFormat="1" x14ac:dyDescent="0.25"/>
    <row r="887" customFormat="1" x14ac:dyDescent="0.25"/>
    <row r="888" customFormat="1" x14ac:dyDescent="0.25"/>
    <row r="889" customFormat="1" x14ac:dyDescent="0.25"/>
    <row r="890" customFormat="1" x14ac:dyDescent="0.25"/>
    <row r="891" customFormat="1" x14ac:dyDescent="0.25"/>
    <row r="892" customFormat="1" x14ac:dyDescent="0.25"/>
    <row r="893" customFormat="1" x14ac:dyDescent="0.25"/>
    <row r="894" customFormat="1" x14ac:dyDescent="0.25"/>
    <row r="895" customFormat="1" x14ac:dyDescent="0.25"/>
    <row r="896" customFormat="1" x14ac:dyDescent="0.25"/>
    <row r="897" customFormat="1" x14ac:dyDescent="0.25"/>
    <row r="898" customFormat="1" x14ac:dyDescent="0.25"/>
    <row r="899" customFormat="1" x14ac:dyDescent="0.25"/>
    <row r="900" customFormat="1" x14ac:dyDescent="0.25"/>
    <row r="901" customFormat="1" x14ac:dyDescent="0.25"/>
    <row r="902" customFormat="1" x14ac:dyDescent="0.25"/>
    <row r="903" customFormat="1" x14ac:dyDescent="0.25"/>
    <row r="904" customFormat="1" x14ac:dyDescent="0.25"/>
    <row r="905" customFormat="1" x14ac:dyDescent="0.25"/>
    <row r="906" customFormat="1" x14ac:dyDescent="0.25"/>
    <row r="907" customFormat="1" x14ac:dyDescent="0.25"/>
    <row r="908" customFormat="1" x14ac:dyDescent="0.25"/>
    <row r="909" customFormat="1" x14ac:dyDescent="0.25"/>
    <row r="910" customFormat="1" x14ac:dyDescent="0.25"/>
    <row r="911" customFormat="1" x14ac:dyDescent="0.25"/>
    <row r="912" customFormat="1" x14ac:dyDescent="0.25"/>
    <row r="913" customFormat="1" x14ac:dyDescent="0.25"/>
    <row r="914" customFormat="1" x14ac:dyDescent="0.25"/>
    <row r="915" customFormat="1" x14ac:dyDescent="0.25"/>
    <row r="916" customFormat="1" x14ac:dyDescent="0.25"/>
    <row r="917" customFormat="1" x14ac:dyDescent="0.25"/>
    <row r="918" customFormat="1" x14ac:dyDescent="0.25"/>
    <row r="919" customFormat="1" x14ac:dyDescent="0.25"/>
    <row r="920" customFormat="1" x14ac:dyDescent="0.25"/>
    <row r="921" customFormat="1" x14ac:dyDescent="0.25"/>
    <row r="922" customFormat="1" x14ac:dyDescent="0.25"/>
    <row r="923" customFormat="1" x14ac:dyDescent="0.25"/>
    <row r="924" customFormat="1" x14ac:dyDescent="0.25"/>
    <row r="925" customFormat="1" x14ac:dyDescent="0.25"/>
    <row r="926" customFormat="1" x14ac:dyDescent="0.25"/>
    <row r="927" customFormat="1" x14ac:dyDescent="0.25"/>
    <row r="928" customFormat="1" x14ac:dyDescent="0.25"/>
    <row r="929" customFormat="1" x14ac:dyDescent="0.25"/>
    <row r="930" customFormat="1" x14ac:dyDescent="0.25"/>
    <row r="931" customFormat="1" x14ac:dyDescent="0.25"/>
    <row r="932" customFormat="1" x14ac:dyDescent="0.25"/>
    <row r="933" customFormat="1" x14ac:dyDescent="0.25"/>
    <row r="934" customFormat="1" x14ac:dyDescent="0.25"/>
    <row r="935" customFormat="1" x14ac:dyDescent="0.25"/>
    <row r="936" customFormat="1" x14ac:dyDescent="0.25"/>
    <row r="937" customFormat="1" x14ac:dyDescent="0.25"/>
    <row r="938" customFormat="1" x14ac:dyDescent="0.25"/>
    <row r="939" customFormat="1" x14ac:dyDescent="0.25"/>
    <row r="940" customFormat="1" x14ac:dyDescent="0.25"/>
    <row r="941" customFormat="1" x14ac:dyDescent="0.25"/>
    <row r="942" customFormat="1" x14ac:dyDescent="0.25"/>
    <row r="943" customFormat="1" x14ac:dyDescent="0.25"/>
    <row r="944" customFormat="1" x14ac:dyDescent="0.25"/>
    <row r="945" customFormat="1" x14ac:dyDescent="0.25"/>
    <row r="946" customFormat="1" x14ac:dyDescent="0.25"/>
    <row r="947" customFormat="1" x14ac:dyDescent="0.25"/>
    <row r="948" customFormat="1" x14ac:dyDescent="0.25"/>
    <row r="949" customFormat="1" x14ac:dyDescent="0.25"/>
    <row r="950" customFormat="1" x14ac:dyDescent="0.25"/>
    <row r="951" customFormat="1" x14ac:dyDescent="0.25"/>
    <row r="952" customFormat="1" x14ac:dyDescent="0.25"/>
    <row r="953" customFormat="1" x14ac:dyDescent="0.25"/>
    <row r="954" customFormat="1" x14ac:dyDescent="0.25"/>
    <row r="955" customFormat="1" x14ac:dyDescent="0.25"/>
    <row r="956" customFormat="1" x14ac:dyDescent="0.25"/>
    <row r="957" customFormat="1" x14ac:dyDescent="0.25"/>
    <row r="958" customFormat="1" x14ac:dyDescent="0.25"/>
    <row r="959" customFormat="1" x14ac:dyDescent="0.25"/>
    <row r="960" customFormat="1" x14ac:dyDescent="0.25"/>
    <row r="961" customFormat="1" x14ac:dyDescent="0.25"/>
    <row r="962" customFormat="1" x14ac:dyDescent="0.25"/>
    <row r="963" customFormat="1" x14ac:dyDescent="0.25"/>
    <row r="964" customFormat="1" x14ac:dyDescent="0.25"/>
    <row r="965" customFormat="1" x14ac:dyDescent="0.25"/>
    <row r="966" customFormat="1" x14ac:dyDescent="0.25"/>
    <row r="967" customFormat="1" x14ac:dyDescent="0.25"/>
    <row r="968" customFormat="1" x14ac:dyDescent="0.25"/>
    <row r="969" customFormat="1" x14ac:dyDescent="0.25"/>
    <row r="970" customFormat="1" x14ac:dyDescent="0.25"/>
    <row r="971" customFormat="1" x14ac:dyDescent="0.25"/>
    <row r="972" customFormat="1" x14ac:dyDescent="0.25"/>
    <row r="973" customFormat="1" x14ac:dyDescent="0.25"/>
    <row r="974" customFormat="1" x14ac:dyDescent="0.25"/>
    <row r="975" customFormat="1" x14ac:dyDescent="0.25"/>
    <row r="976" customFormat="1" x14ac:dyDescent="0.25"/>
    <row r="977" customFormat="1" x14ac:dyDescent="0.25"/>
    <row r="978" customFormat="1" x14ac:dyDescent="0.25"/>
    <row r="979" customFormat="1" x14ac:dyDescent="0.25"/>
    <row r="980" customFormat="1" x14ac:dyDescent="0.25"/>
    <row r="981" customFormat="1" x14ac:dyDescent="0.25"/>
    <row r="982" customFormat="1" x14ac:dyDescent="0.25"/>
    <row r="983" customFormat="1" x14ac:dyDescent="0.25"/>
    <row r="984" customFormat="1" x14ac:dyDescent="0.25"/>
    <row r="985" customFormat="1" x14ac:dyDescent="0.25"/>
    <row r="986" customFormat="1" x14ac:dyDescent="0.25"/>
    <row r="987" customFormat="1" x14ac:dyDescent="0.25"/>
    <row r="988" customFormat="1" x14ac:dyDescent="0.25"/>
    <row r="989" customFormat="1" x14ac:dyDescent="0.25"/>
    <row r="990" customFormat="1" x14ac:dyDescent="0.25"/>
    <row r="991" customFormat="1" x14ac:dyDescent="0.25"/>
    <row r="992" customFormat="1" x14ac:dyDescent="0.25"/>
    <row r="993" customFormat="1" x14ac:dyDescent="0.25"/>
    <row r="994" customFormat="1" x14ac:dyDescent="0.25"/>
    <row r="995" customFormat="1" x14ac:dyDescent="0.25"/>
    <row r="996" customFormat="1" x14ac:dyDescent="0.25"/>
    <row r="997" customFormat="1" x14ac:dyDescent="0.25"/>
    <row r="998" customFormat="1" x14ac:dyDescent="0.25"/>
    <row r="999" customFormat="1" x14ac:dyDescent="0.25"/>
    <row r="1000" customFormat="1" x14ac:dyDescent="0.25"/>
    <row r="1001" customFormat="1" x14ac:dyDescent="0.25"/>
    <row r="1002" customFormat="1" x14ac:dyDescent="0.25"/>
    <row r="1003" customFormat="1" x14ac:dyDescent="0.25"/>
    <row r="1004" customFormat="1" x14ac:dyDescent="0.25"/>
    <row r="1005" customFormat="1" x14ac:dyDescent="0.25"/>
    <row r="1006" customFormat="1" x14ac:dyDescent="0.25"/>
    <row r="1007" customFormat="1" x14ac:dyDescent="0.25"/>
    <row r="1008" customFormat="1" x14ac:dyDescent="0.25"/>
    <row r="1009" customFormat="1" x14ac:dyDescent="0.25"/>
    <row r="1010" customFormat="1" x14ac:dyDescent="0.25"/>
    <row r="1011" customFormat="1" x14ac:dyDescent="0.25"/>
    <row r="1012" customFormat="1" x14ac:dyDescent="0.25"/>
    <row r="1013" customFormat="1" x14ac:dyDescent="0.25"/>
    <row r="1014" customFormat="1" x14ac:dyDescent="0.25"/>
    <row r="1015" customFormat="1" x14ac:dyDescent="0.25"/>
    <row r="1016" customFormat="1" x14ac:dyDescent="0.25"/>
    <row r="1017" customFormat="1" x14ac:dyDescent="0.25"/>
    <row r="1018" customFormat="1" x14ac:dyDescent="0.25"/>
    <row r="1019" customFormat="1" x14ac:dyDescent="0.25"/>
    <row r="1020" customFormat="1" x14ac:dyDescent="0.25"/>
    <row r="1021" customFormat="1" x14ac:dyDescent="0.25"/>
    <row r="1022" customFormat="1" x14ac:dyDescent="0.25"/>
    <row r="1023" customFormat="1" x14ac:dyDescent="0.25"/>
    <row r="1024" customFormat="1" x14ac:dyDescent="0.25"/>
    <row r="1025" customFormat="1" x14ac:dyDescent="0.25"/>
    <row r="1026" customFormat="1" x14ac:dyDescent="0.25"/>
    <row r="1027" customFormat="1" x14ac:dyDescent="0.25"/>
    <row r="1028" customFormat="1" x14ac:dyDescent="0.25"/>
    <row r="1029" customFormat="1" x14ac:dyDescent="0.25"/>
    <row r="1030" customFormat="1" x14ac:dyDescent="0.25"/>
    <row r="1031" customFormat="1" x14ac:dyDescent="0.25"/>
    <row r="1032" customFormat="1" x14ac:dyDescent="0.25"/>
    <row r="1033" customFormat="1" x14ac:dyDescent="0.25"/>
    <row r="1034" customFormat="1" x14ac:dyDescent="0.25"/>
    <row r="1035" customFormat="1" x14ac:dyDescent="0.25"/>
    <row r="1036" customFormat="1" x14ac:dyDescent="0.25"/>
    <row r="1037" customFormat="1" x14ac:dyDescent="0.25"/>
    <row r="1038" customFormat="1" x14ac:dyDescent="0.25"/>
    <row r="1039" customFormat="1" x14ac:dyDescent="0.25"/>
    <row r="1040" customFormat="1" x14ac:dyDescent="0.25"/>
    <row r="1041" customFormat="1" x14ac:dyDescent="0.25"/>
    <row r="1042" customFormat="1" x14ac:dyDescent="0.25"/>
    <row r="1043" customFormat="1" x14ac:dyDescent="0.25"/>
    <row r="1044" customFormat="1" x14ac:dyDescent="0.25"/>
    <row r="1045" customFormat="1" x14ac:dyDescent="0.25"/>
    <row r="1046" customFormat="1" x14ac:dyDescent="0.25"/>
    <row r="1047" customFormat="1" x14ac:dyDescent="0.25"/>
    <row r="1048" customFormat="1" x14ac:dyDescent="0.25"/>
    <row r="1049" customFormat="1" x14ac:dyDescent="0.25"/>
    <row r="1050" customFormat="1" x14ac:dyDescent="0.25"/>
    <row r="1051" customFormat="1" x14ac:dyDescent="0.25"/>
    <row r="1052" customFormat="1" x14ac:dyDescent="0.25"/>
    <row r="1053" customFormat="1" x14ac:dyDescent="0.25"/>
    <row r="1054" customFormat="1" x14ac:dyDescent="0.25"/>
    <row r="1055" customFormat="1" x14ac:dyDescent="0.25"/>
    <row r="1056" customFormat="1" x14ac:dyDescent="0.25"/>
    <row r="1057" customFormat="1" x14ac:dyDescent="0.25"/>
    <row r="1058" customFormat="1" x14ac:dyDescent="0.25"/>
    <row r="1059" customFormat="1" x14ac:dyDescent="0.25"/>
    <row r="1060" customFormat="1" x14ac:dyDescent="0.25"/>
    <row r="1061" customFormat="1" x14ac:dyDescent="0.25"/>
    <row r="1062" customFormat="1" x14ac:dyDescent="0.25"/>
    <row r="1063" customFormat="1" x14ac:dyDescent="0.25"/>
    <row r="1064" customFormat="1" x14ac:dyDescent="0.25"/>
    <row r="1065" customFormat="1" x14ac:dyDescent="0.25"/>
    <row r="1066" customFormat="1" x14ac:dyDescent="0.25"/>
    <row r="1067" customFormat="1" x14ac:dyDescent="0.25"/>
    <row r="1068" customFormat="1" x14ac:dyDescent="0.25"/>
    <row r="1069" customFormat="1" x14ac:dyDescent="0.25"/>
    <row r="1070" customFormat="1" x14ac:dyDescent="0.25"/>
    <row r="1071" customFormat="1" x14ac:dyDescent="0.25"/>
    <row r="1072" customFormat="1" x14ac:dyDescent="0.25"/>
    <row r="1073" customFormat="1" x14ac:dyDescent="0.25"/>
    <row r="1074" customFormat="1" x14ac:dyDescent="0.25"/>
    <row r="1075" customFormat="1" x14ac:dyDescent="0.25"/>
    <row r="1076" customFormat="1" x14ac:dyDescent="0.25"/>
    <row r="1077" customFormat="1" x14ac:dyDescent="0.25"/>
    <row r="1078" customFormat="1" x14ac:dyDescent="0.25"/>
    <row r="1079" customFormat="1" x14ac:dyDescent="0.25"/>
    <row r="1080" customFormat="1" x14ac:dyDescent="0.25"/>
    <row r="1081" customFormat="1" x14ac:dyDescent="0.25"/>
    <row r="1082" customFormat="1" x14ac:dyDescent="0.25"/>
    <row r="1083" customFormat="1" x14ac:dyDescent="0.25"/>
    <row r="1084" customFormat="1" x14ac:dyDescent="0.25"/>
    <row r="1085" customFormat="1" x14ac:dyDescent="0.25"/>
    <row r="1086" customFormat="1" x14ac:dyDescent="0.25"/>
    <row r="1087" customFormat="1" x14ac:dyDescent="0.25"/>
    <row r="1088" customFormat="1" x14ac:dyDescent="0.25"/>
    <row r="1089" customFormat="1" x14ac:dyDescent="0.25"/>
    <row r="1090" customFormat="1" x14ac:dyDescent="0.25"/>
    <row r="1091" customFormat="1" x14ac:dyDescent="0.25"/>
    <row r="1092" customFormat="1" x14ac:dyDescent="0.25"/>
    <row r="1093" customFormat="1" x14ac:dyDescent="0.25"/>
    <row r="1094" customFormat="1" x14ac:dyDescent="0.25"/>
    <row r="1095" customFormat="1" x14ac:dyDescent="0.25"/>
    <row r="1096" customFormat="1" x14ac:dyDescent="0.25"/>
    <row r="1097" customFormat="1" x14ac:dyDescent="0.25"/>
    <row r="1098" customFormat="1" x14ac:dyDescent="0.25"/>
    <row r="1099" customFormat="1" x14ac:dyDescent="0.25"/>
    <row r="1100" customFormat="1" x14ac:dyDescent="0.25"/>
    <row r="1101" customFormat="1" x14ac:dyDescent="0.25"/>
    <row r="1102" customFormat="1" x14ac:dyDescent="0.25"/>
    <row r="1103" customFormat="1" x14ac:dyDescent="0.25"/>
    <row r="1104" customFormat="1" x14ac:dyDescent="0.25"/>
    <row r="1105" customFormat="1" x14ac:dyDescent="0.25"/>
    <row r="1106" customFormat="1" x14ac:dyDescent="0.25"/>
    <row r="1107" customFormat="1" x14ac:dyDescent="0.25"/>
    <row r="1108" customFormat="1" x14ac:dyDescent="0.25"/>
    <row r="1109" customFormat="1" x14ac:dyDescent="0.25"/>
    <row r="1110" customFormat="1" x14ac:dyDescent="0.25"/>
    <row r="1111" customFormat="1" x14ac:dyDescent="0.25"/>
    <row r="1112" customFormat="1" x14ac:dyDescent="0.25"/>
    <row r="1113" customFormat="1" x14ac:dyDescent="0.25"/>
    <row r="1114" customFormat="1" x14ac:dyDescent="0.25"/>
    <row r="1115" customFormat="1" x14ac:dyDescent="0.25"/>
    <row r="1116" customFormat="1" x14ac:dyDescent="0.25"/>
    <row r="1117" customFormat="1" x14ac:dyDescent="0.25"/>
    <row r="1118" customFormat="1" x14ac:dyDescent="0.25"/>
    <row r="1119" customFormat="1" x14ac:dyDescent="0.25"/>
    <row r="1120" customFormat="1" x14ac:dyDescent="0.25"/>
    <row r="1121" customFormat="1" x14ac:dyDescent="0.25"/>
    <row r="1122" customFormat="1" x14ac:dyDescent="0.25"/>
    <row r="1123" customFormat="1" x14ac:dyDescent="0.25"/>
    <row r="1124" customFormat="1" x14ac:dyDescent="0.25"/>
    <row r="1125" customFormat="1" x14ac:dyDescent="0.25"/>
    <row r="1126" customFormat="1" x14ac:dyDescent="0.25"/>
    <row r="1127" customFormat="1" x14ac:dyDescent="0.25"/>
    <row r="1128" customFormat="1" x14ac:dyDescent="0.25"/>
    <row r="1129" customFormat="1" x14ac:dyDescent="0.25"/>
    <row r="1130" customFormat="1" x14ac:dyDescent="0.25"/>
    <row r="1131" customFormat="1" x14ac:dyDescent="0.25"/>
    <row r="1132" customFormat="1" x14ac:dyDescent="0.25"/>
    <row r="1133" customFormat="1" x14ac:dyDescent="0.25"/>
    <row r="1134" customFormat="1" x14ac:dyDescent="0.25"/>
    <row r="1135" customFormat="1" x14ac:dyDescent="0.25"/>
    <row r="1136" customFormat="1" x14ac:dyDescent="0.25"/>
    <row r="1137" customFormat="1" x14ac:dyDescent="0.25"/>
    <row r="1138" customFormat="1" x14ac:dyDescent="0.25"/>
    <row r="1139" customFormat="1" x14ac:dyDescent="0.25"/>
    <row r="1140" customFormat="1" x14ac:dyDescent="0.25"/>
    <row r="1141" customFormat="1" x14ac:dyDescent="0.25"/>
    <row r="1142" customFormat="1" x14ac:dyDescent="0.25"/>
    <row r="1143" customFormat="1" x14ac:dyDescent="0.25"/>
    <row r="1144" customFormat="1" x14ac:dyDescent="0.25"/>
    <row r="1145" customFormat="1" x14ac:dyDescent="0.25"/>
    <row r="1146" customFormat="1" x14ac:dyDescent="0.25"/>
    <row r="1147" customFormat="1" x14ac:dyDescent="0.25"/>
    <row r="1148" customFormat="1" x14ac:dyDescent="0.25"/>
    <row r="1149" customFormat="1" x14ac:dyDescent="0.25"/>
    <row r="1150" customFormat="1" x14ac:dyDescent="0.25"/>
    <row r="1151" customFormat="1" x14ac:dyDescent="0.25"/>
    <row r="1152" customFormat="1" x14ac:dyDescent="0.25"/>
    <row r="1153" customFormat="1" x14ac:dyDescent="0.25"/>
    <row r="1154" customFormat="1" x14ac:dyDescent="0.25"/>
    <row r="1155" customFormat="1" x14ac:dyDescent="0.25"/>
    <row r="1156" customFormat="1" x14ac:dyDescent="0.25"/>
    <row r="1157" customFormat="1" x14ac:dyDescent="0.25"/>
    <row r="1158" customFormat="1" x14ac:dyDescent="0.25"/>
    <row r="1159" customFormat="1" x14ac:dyDescent="0.25"/>
    <row r="1160" customFormat="1" x14ac:dyDescent="0.25"/>
    <row r="1161" customFormat="1" x14ac:dyDescent="0.25"/>
    <row r="1162" customFormat="1" x14ac:dyDescent="0.25"/>
    <row r="1163" customFormat="1" x14ac:dyDescent="0.25"/>
    <row r="1164" customFormat="1" x14ac:dyDescent="0.25"/>
    <row r="1165" customFormat="1" x14ac:dyDescent="0.25"/>
    <row r="1166" customFormat="1" x14ac:dyDescent="0.25"/>
    <row r="1167" customFormat="1" x14ac:dyDescent="0.25"/>
    <row r="1168" customFormat="1" x14ac:dyDescent="0.25"/>
    <row r="1169" customFormat="1" x14ac:dyDescent="0.25"/>
    <row r="1170" customFormat="1" x14ac:dyDescent="0.25"/>
    <row r="1171" customFormat="1" x14ac:dyDescent="0.25"/>
    <row r="1172" customFormat="1" x14ac:dyDescent="0.25"/>
    <row r="1173" customFormat="1" x14ac:dyDescent="0.25"/>
    <row r="1174" customFormat="1" x14ac:dyDescent="0.25"/>
    <row r="1175" customFormat="1" x14ac:dyDescent="0.25"/>
    <row r="1176" customFormat="1" x14ac:dyDescent="0.25"/>
    <row r="1177" customFormat="1" x14ac:dyDescent="0.25"/>
    <row r="1178" customFormat="1" x14ac:dyDescent="0.25"/>
    <row r="1179" customFormat="1" x14ac:dyDescent="0.25"/>
    <row r="1180" customFormat="1" x14ac:dyDescent="0.25"/>
    <row r="1181" customFormat="1" x14ac:dyDescent="0.25"/>
    <row r="1182" customFormat="1" x14ac:dyDescent="0.25"/>
    <row r="1183" customFormat="1" x14ac:dyDescent="0.25"/>
    <row r="1184" customFormat="1" x14ac:dyDescent="0.25"/>
    <row r="1185" customFormat="1" x14ac:dyDescent="0.25"/>
    <row r="1186" customFormat="1" x14ac:dyDescent="0.25"/>
    <row r="1187" customFormat="1" x14ac:dyDescent="0.25"/>
    <row r="1188" customFormat="1" x14ac:dyDescent="0.25"/>
    <row r="1189" customFormat="1" x14ac:dyDescent="0.25"/>
    <row r="1190" customFormat="1" x14ac:dyDescent="0.25"/>
    <row r="1191" customFormat="1" x14ac:dyDescent="0.25"/>
    <row r="1192" customFormat="1" x14ac:dyDescent="0.25"/>
    <row r="1193" customFormat="1" x14ac:dyDescent="0.25"/>
    <row r="1194" customFormat="1" x14ac:dyDescent="0.25"/>
    <row r="1195" customFormat="1" x14ac:dyDescent="0.25"/>
    <row r="1196" customFormat="1" x14ac:dyDescent="0.25"/>
    <row r="1197" customFormat="1" x14ac:dyDescent="0.25"/>
    <row r="1198" customFormat="1" x14ac:dyDescent="0.25"/>
    <row r="1199" customFormat="1" x14ac:dyDescent="0.25"/>
    <row r="1200" customFormat="1" x14ac:dyDescent="0.25"/>
    <row r="1201" customFormat="1" x14ac:dyDescent="0.25"/>
    <row r="1202" customFormat="1" x14ac:dyDescent="0.25"/>
    <row r="1203" customFormat="1" x14ac:dyDescent="0.25"/>
    <row r="1204" customFormat="1" x14ac:dyDescent="0.25"/>
    <row r="1205" customFormat="1" x14ac:dyDescent="0.25"/>
    <row r="1206" customFormat="1" x14ac:dyDescent="0.25"/>
    <row r="1207" customFormat="1" x14ac:dyDescent="0.25"/>
    <row r="1208" customFormat="1" x14ac:dyDescent="0.25"/>
    <row r="1209" customFormat="1" x14ac:dyDescent="0.25"/>
    <row r="1210" customFormat="1" x14ac:dyDescent="0.25"/>
    <row r="1211" customFormat="1" x14ac:dyDescent="0.25"/>
    <row r="1212" customFormat="1" x14ac:dyDescent="0.25"/>
    <row r="1213" customFormat="1" x14ac:dyDescent="0.25"/>
    <row r="1214" customFormat="1" x14ac:dyDescent="0.25"/>
    <row r="1215" customFormat="1" x14ac:dyDescent="0.25"/>
    <row r="1216" customFormat="1" x14ac:dyDescent="0.25"/>
    <row r="1217" customFormat="1" x14ac:dyDescent="0.25"/>
    <row r="1218" customFormat="1" x14ac:dyDescent="0.25"/>
    <row r="1219" customFormat="1" x14ac:dyDescent="0.25"/>
    <row r="1220" customFormat="1" x14ac:dyDescent="0.25"/>
    <row r="1221" customFormat="1" x14ac:dyDescent="0.25"/>
    <row r="1222" customFormat="1" x14ac:dyDescent="0.25"/>
    <row r="1223" customFormat="1" x14ac:dyDescent="0.25"/>
    <row r="1224" customFormat="1" x14ac:dyDescent="0.25"/>
    <row r="1225" customFormat="1" x14ac:dyDescent="0.25"/>
    <row r="1226" customFormat="1" x14ac:dyDescent="0.25"/>
    <row r="1227" customFormat="1" x14ac:dyDescent="0.25"/>
    <row r="1228" customFormat="1" x14ac:dyDescent="0.25"/>
    <row r="1229" customFormat="1" x14ac:dyDescent="0.25"/>
    <row r="1230" customFormat="1" x14ac:dyDescent="0.25"/>
    <row r="1231" customFormat="1" x14ac:dyDescent="0.25"/>
    <row r="1232" customFormat="1" x14ac:dyDescent="0.25"/>
    <row r="1233" customFormat="1" x14ac:dyDescent="0.25"/>
    <row r="1234" customFormat="1" x14ac:dyDescent="0.25"/>
    <row r="1235" customFormat="1" x14ac:dyDescent="0.25"/>
    <row r="1236" customFormat="1" x14ac:dyDescent="0.25"/>
    <row r="1237" customFormat="1" x14ac:dyDescent="0.25"/>
    <row r="1238" customFormat="1" x14ac:dyDescent="0.25"/>
    <row r="1239" customFormat="1" x14ac:dyDescent="0.25"/>
    <row r="1240" customFormat="1" x14ac:dyDescent="0.25"/>
    <row r="1241" customFormat="1" x14ac:dyDescent="0.25"/>
    <row r="1242" customFormat="1" x14ac:dyDescent="0.25"/>
    <row r="1243" customFormat="1" x14ac:dyDescent="0.25"/>
    <row r="1244" customFormat="1" x14ac:dyDescent="0.25"/>
    <row r="1245" customFormat="1" x14ac:dyDescent="0.25"/>
    <row r="1246" customFormat="1" x14ac:dyDescent="0.25"/>
    <row r="1247" customFormat="1" x14ac:dyDescent="0.25"/>
    <row r="1248" customFormat="1" x14ac:dyDescent="0.25"/>
    <row r="1249" customFormat="1" x14ac:dyDescent="0.25"/>
    <row r="1250" customFormat="1" x14ac:dyDescent="0.25"/>
    <row r="1251" customFormat="1" x14ac:dyDescent="0.25"/>
    <row r="1252" customFormat="1" x14ac:dyDescent="0.25"/>
    <row r="1253" customFormat="1" x14ac:dyDescent="0.25"/>
    <row r="1254" customFormat="1" x14ac:dyDescent="0.25"/>
    <row r="1255" customFormat="1" x14ac:dyDescent="0.25"/>
    <row r="1256" customFormat="1" x14ac:dyDescent="0.25"/>
    <row r="1257" customFormat="1" x14ac:dyDescent="0.25"/>
    <row r="1258" customFormat="1" x14ac:dyDescent="0.25"/>
    <row r="1259" customFormat="1" x14ac:dyDescent="0.25"/>
    <row r="1260" customFormat="1" x14ac:dyDescent="0.25"/>
    <row r="1261" customFormat="1" x14ac:dyDescent="0.25"/>
    <row r="1262" customFormat="1" x14ac:dyDescent="0.25"/>
    <row r="1263" customFormat="1" x14ac:dyDescent="0.25"/>
    <row r="1264" customFormat="1" x14ac:dyDescent="0.25"/>
    <row r="1265" customFormat="1" x14ac:dyDescent="0.25"/>
    <row r="1266" customFormat="1" x14ac:dyDescent="0.25"/>
    <row r="1267" customFormat="1" x14ac:dyDescent="0.25"/>
    <row r="1268" customFormat="1" x14ac:dyDescent="0.25"/>
    <row r="1269" customFormat="1" x14ac:dyDescent="0.25"/>
    <row r="1270" customFormat="1" x14ac:dyDescent="0.25"/>
    <row r="1271" customFormat="1" x14ac:dyDescent="0.25"/>
    <row r="1272" customFormat="1" x14ac:dyDescent="0.25"/>
    <row r="1273" customFormat="1" x14ac:dyDescent="0.25"/>
    <row r="1274" customFormat="1" x14ac:dyDescent="0.25"/>
    <row r="1275" customFormat="1" x14ac:dyDescent="0.25"/>
    <row r="1276" customFormat="1" x14ac:dyDescent="0.25"/>
    <row r="1277" customFormat="1" x14ac:dyDescent="0.25"/>
    <row r="1278" customFormat="1" x14ac:dyDescent="0.25"/>
    <row r="1279" customFormat="1" x14ac:dyDescent="0.25"/>
    <row r="1280" customFormat="1" x14ac:dyDescent="0.25"/>
    <row r="1281" customFormat="1" x14ac:dyDescent="0.25"/>
    <row r="1282" customFormat="1" x14ac:dyDescent="0.25"/>
    <row r="1283" customFormat="1" x14ac:dyDescent="0.25"/>
    <row r="1284" customFormat="1" x14ac:dyDescent="0.25"/>
    <row r="1285" customFormat="1" x14ac:dyDescent="0.25"/>
    <row r="1286" customFormat="1" x14ac:dyDescent="0.25"/>
    <row r="1287" customFormat="1" x14ac:dyDescent="0.25"/>
    <row r="1288" customFormat="1" x14ac:dyDescent="0.25"/>
    <row r="1289" customFormat="1" x14ac:dyDescent="0.25"/>
    <row r="1290" customFormat="1" x14ac:dyDescent="0.25"/>
    <row r="1291" customFormat="1" x14ac:dyDescent="0.25"/>
    <row r="1292" customFormat="1" x14ac:dyDescent="0.25"/>
    <row r="1293" customFormat="1" x14ac:dyDescent="0.25"/>
    <row r="1294" customFormat="1" x14ac:dyDescent="0.25"/>
    <row r="1295" customFormat="1" x14ac:dyDescent="0.25"/>
    <row r="1296" customFormat="1" x14ac:dyDescent="0.25"/>
    <row r="1297" customFormat="1" x14ac:dyDescent="0.25"/>
    <row r="1298" customFormat="1" x14ac:dyDescent="0.25"/>
    <row r="1299" customFormat="1" x14ac:dyDescent="0.25"/>
    <row r="1300" customFormat="1" x14ac:dyDescent="0.25"/>
    <row r="1301" customFormat="1" x14ac:dyDescent="0.25"/>
    <row r="1302" customFormat="1" x14ac:dyDescent="0.25"/>
    <row r="1303" customFormat="1" x14ac:dyDescent="0.25"/>
    <row r="1304" customFormat="1" x14ac:dyDescent="0.25"/>
    <row r="1305" customFormat="1" x14ac:dyDescent="0.25"/>
    <row r="1306" customFormat="1" x14ac:dyDescent="0.25"/>
    <row r="1307" customFormat="1" x14ac:dyDescent="0.25"/>
    <row r="1308" customFormat="1" x14ac:dyDescent="0.25"/>
    <row r="1309" customFormat="1" x14ac:dyDescent="0.25"/>
    <row r="1310" customFormat="1" x14ac:dyDescent="0.25"/>
    <row r="1311" customFormat="1" x14ac:dyDescent="0.25"/>
    <row r="1312" customFormat="1" x14ac:dyDescent="0.25"/>
    <row r="1313" customFormat="1" x14ac:dyDescent="0.25"/>
    <row r="1314" customFormat="1" x14ac:dyDescent="0.25"/>
    <row r="1315" customFormat="1" x14ac:dyDescent="0.25"/>
    <row r="1316" customFormat="1" x14ac:dyDescent="0.25"/>
    <row r="1317" customFormat="1" x14ac:dyDescent="0.25"/>
    <row r="1318" customFormat="1" x14ac:dyDescent="0.25"/>
    <row r="1319" customFormat="1" x14ac:dyDescent="0.25"/>
    <row r="1320" customFormat="1" x14ac:dyDescent="0.25"/>
    <row r="1321" customFormat="1" x14ac:dyDescent="0.25"/>
    <row r="1322" customFormat="1" x14ac:dyDescent="0.25"/>
    <row r="1323" customFormat="1" x14ac:dyDescent="0.25"/>
    <row r="1324" customFormat="1" x14ac:dyDescent="0.25"/>
    <row r="1325" customFormat="1" x14ac:dyDescent="0.25"/>
    <row r="1326" customFormat="1" x14ac:dyDescent="0.25"/>
    <row r="1327" customFormat="1" x14ac:dyDescent="0.25"/>
    <row r="1328" customFormat="1" x14ac:dyDescent="0.25"/>
    <row r="1329" customFormat="1" x14ac:dyDescent="0.25"/>
    <row r="1330" customFormat="1" x14ac:dyDescent="0.25"/>
    <row r="1331" customFormat="1" x14ac:dyDescent="0.25"/>
    <row r="1332" customFormat="1" x14ac:dyDescent="0.25"/>
    <row r="1333" customFormat="1" x14ac:dyDescent="0.25"/>
    <row r="1334" customFormat="1" x14ac:dyDescent="0.25"/>
    <row r="1335" customFormat="1" x14ac:dyDescent="0.25"/>
    <row r="1336" customFormat="1" x14ac:dyDescent="0.25"/>
    <row r="1337" customFormat="1" x14ac:dyDescent="0.25"/>
    <row r="1338" customFormat="1" x14ac:dyDescent="0.25"/>
    <row r="1339" customFormat="1" x14ac:dyDescent="0.25"/>
    <row r="1340" customFormat="1" x14ac:dyDescent="0.25"/>
    <row r="1341" customFormat="1" x14ac:dyDescent="0.25"/>
    <row r="1342" customFormat="1" x14ac:dyDescent="0.25"/>
    <row r="1343" customFormat="1" x14ac:dyDescent="0.25"/>
    <row r="1344" customFormat="1" x14ac:dyDescent="0.25"/>
    <row r="1345" customFormat="1" x14ac:dyDescent="0.25"/>
    <row r="1346" customFormat="1" x14ac:dyDescent="0.25"/>
    <row r="1347" customFormat="1" x14ac:dyDescent="0.25"/>
    <row r="1348" customFormat="1" x14ac:dyDescent="0.25"/>
    <row r="1349" customFormat="1" x14ac:dyDescent="0.25"/>
    <row r="1350" customFormat="1" x14ac:dyDescent="0.25"/>
    <row r="1351" customFormat="1" x14ac:dyDescent="0.25"/>
    <row r="1352" customFormat="1" x14ac:dyDescent="0.25"/>
    <row r="1353" customFormat="1" x14ac:dyDescent="0.25"/>
    <row r="1354" customFormat="1" x14ac:dyDescent="0.25"/>
    <row r="1355" customFormat="1" x14ac:dyDescent="0.25"/>
    <row r="1356" customFormat="1" x14ac:dyDescent="0.25"/>
    <row r="1357" customFormat="1" x14ac:dyDescent="0.25"/>
    <row r="1358" customFormat="1" x14ac:dyDescent="0.25"/>
    <row r="1359" customFormat="1" x14ac:dyDescent="0.25"/>
    <row r="1360" customFormat="1" x14ac:dyDescent="0.25"/>
    <row r="1361" customFormat="1" x14ac:dyDescent="0.25"/>
    <row r="1362" customFormat="1" x14ac:dyDescent="0.25"/>
    <row r="1363" customFormat="1" x14ac:dyDescent="0.25"/>
    <row r="1364" customFormat="1" x14ac:dyDescent="0.25"/>
    <row r="1365" customFormat="1" x14ac:dyDescent="0.25"/>
    <row r="1366" customFormat="1" x14ac:dyDescent="0.25"/>
    <row r="1367" customFormat="1" x14ac:dyDescent="0.25"/>
    <row r="1368" customFormat="1" x14ac:dyDescent="0.25"/>
    <row r="1369" customFormat="1" x14ac:dyDescent="0.25"/>
    <row r="1370" customFormat="1" x14ac:dyDescent="0.25"/>
    <row r="1371" customFormat="1" x14ac:dyDescent="0.25"/>
    <row r="1372" customFormat="1" x14ac:dyDescent="0.25"/>
    <row r="1373" customFormat="1" x14ac:dyDescent="0.25"/>
    <row r="1374" customFormat="1" x14ac:dyDescent="0.25"/>
    <row r="1375" customFormat="1" x14ac:dyDescent="0.25"/>
    <row r="1376" customFormat="1" x14ac:dyDescent="0.25"/>
    <row r="1377" customFormat="1" x14ac:dyDescent="0.25"/>
    <row r="1378" customFormat="1" x14ac:dyDescent="0.25"/>
    <row r="1379" customFormat="1" x14ac:dyDescent="0.25"/>
    <row r="1380" customFormat="1" x14ac:dyDescent="0.25"/>
    <row r="1381" customFormat="1" x14ac:dyDescent="0.25"/>
    <row r="1382" customFormat="1" x14ac:dyDescent="0.25"/>
    <row r="1383" customFormat="1" x14ac:dyDescent="0.25"/>
    <row r="1384" customFormat="1" x14ac:dyDescent="0.25"/>
    <row r="1385" customFormat="1" x14ac:dyDescent="0.25"/>
    <row r="1386" customFormat="1" x14ac:dyDescent="0.25"/>
    <row r="1387" customFormat="1" x14ac:dyDescent="0.25"/>
    <row r="1388" customFormat="1" x14ac:dyDescent="0.25"/>
    <row r="1389" customFormat="1" x14ac:dyDescent="0.25"/>
    <row r="1390" customFormat="1" x14ac:dyDescent="0.25"/>
    <row r="1391" customFormat="1" x14ac:dyDescent="0.25"/>
    <row r="1392" customFormat="1" x14ac:dyDescent="0.25"/>
    <row r="1393" customFormat="1" x14ac:dyDescent="0.25"/>
    <row r="1394" customFormat="1" x14ac:dyDescent="0.25"/>
    <row r="1395" customFormat="1" x14ac:dyDescent="0.25"/>
    <row r="1396" customFormat="1" x14ac:dyDescent="0.25"/>
    <row r="1397" customFormat="1" x14ac:dyDescent="0.25"/>
    <row r="1398" customFormat="1" x14ac:dyDescent="0.25"/>
    <row r="1399" customFormat="1" x14ac:dyDescent="0.25"/>
    <row r="1400" customFormat="1" x14ac:dyDescent="0.25"/>
    <row r="1401" customFormat="1" x14ac:dyDescent="0.25"/>
    <row r="1402" customFormat="1" x14ac:dyDescent="0.25"/>
    <row r="1403" customFormat="1" x14ac:dyDescent="0.25"/>
    <row r="1404" customFormat="1" x14ac:dyDescent="0.25"/>
    <row r="1405" customFormat="1" x14ac:dyDescent="0.25"/>
    <row r="1406" customFormat="1" x14ac:dyDescent="0.25"/>
    <row r="1407" customFormat="1" x14ac:dyDescent="0.25"/>
    <row r="1408" customFormat="1" x14ac:dyDescent="0.25"/>
    <row r="1409" customFormat="1" x14ac:dyDescent="0.25"/>
    <row r="1410" customFormat="1" x14ac:dyDescent="0.25"/>
    <row r="1411" customFormat="1" x14ac:dyDescent="0.25"/>
    <row r="1412" customFormat="1" x14ac:dyDescent="0.25"/>
    <row r="1413" customFormat="1" x14ac:dyDescent="0.25"/>
    <row r="1414" customFormat="1" x14ac:dyDescent="0.25"/>
    <row r="1415" customFormat="1" x14ac:dyDescent="0.25"/>
    <row r="1416" customFormat="1" x14ac:dyDescent="0.25"/>
    <row r="1417" customFormat="1" x14ac:dyDescent="0.25"/>
    <row r="1418" customFormat="1" x14ac:dyDescent="0.25"/>
    <row r="1419" customFormat="1" x14ac:dyDescent="0.25"/>
    <row r="1420" customFormat="1" x14ac:dyDescent="0.25"/>
    <row r="1421" customFormat="1" x14ac:dyDescent="0.25"/>
    <row r="1422" customFormat="1" x14ac:dyDescent="0.25"/>
    <row r="1423" customFormat="1" x14ac:dyDescent="0.25"/>
    <row r="1424" customFormat="1" x14ac:dyDescent="0.25"/>
    <row r="1425" customFormat="1" x14ac:dyDescent="0.25"/>
    <row r="1426" customFormat="1" x14ac:dyDescent="0.25"/>
    <row r="1427" customFormat="1" x14ac:dyDescent="0.25"/>
    <row r="1428" customFormat="1" x14ac:dyDescent="0.25"/>
    <row r="1429" customFormat="1" x14ac:dyDescent="0.25"/>
    <row r="1430" customFormat="1" x14ac:dyDescent="0.25"/>
    <row r="1431" customFormat="1" x14ac:dyDescent="0.25"/>
    <row r="1432" customFormat="1" x14ac:dyDescent="0.25"/>
    <row r="1433" customFormat="1" x14ac:dyDescent="0.25"/>
    <row r="1434" customFormat="1" x14ac:dyDescent="0.25"/>
    <row r="1435" customFormat="1" x14ac:dyDescent="0.25"/>
    <row r="1436" customFormat="1" x14ac:dyDescent="0.25"/>
    <row r="1437" customFormat="1" x14ac:dyDescent="0.25"/>
    <row r="1438" customFormat="1" x14ac:dyDescent="0.25"/>
    <row r="1439" customFormat="1" x14ac:dyDescent="0.25"/>
    <row r="1440" customFormat="1" x14ac:dyDescent="0.25"/>
    <row r="1441" customFormat="1" x14ac:dyDescent="0.25"/>
    <row r="1442" customFormat="1" x14ac:dyDescent="0.25"/>
    <row r="1443" customFormat="1" x14ac:dyDescent="0.25"/>
    <row r="1444" customFormat="1" x14ac:dyDescent="0.25"/>
    <row r="1445" customFormat="1" x14ac:dyDescent="0.25"/>
    <row r="1446" customFormat="1" x14ac:dyDescent="0.25"/>
    <row r="1447" customFormat="1" x14ac:dyDescent="0.25"/>
    <row r="1448" customFormat="1" x14ac:dyDescent="0.25"/>
    <row r="1449" customFormat="1" x14ac:dyDescent="0.25"/>
    <row r="1450" customFormat="1" x14ac:dyDescent="0.25"/>
    <row r="1451" customFormat="1" x14ac:dyDescent="0.25"/>
    <row r="1452" customFormat="1" x14ac:dyDescent="0.25"/>
    <row r="1453" customFormat="1" x14ac:dyDescent="0.25"/>
    <row r="1454" customFormat="1" x14ac:dyDescent="0.25"/>
    <row r="1455" customFormat="1" x14ac:dyDescent="0.25"/>
    <row r="1456" customFormat="1" x14ac:dyDescent="0.25"/>
    <row r="1457" customFormat="1" x14ac:dyDescent="0.25"/>
    <row r="1458" customFormat="1" x14ac:dyDescent="0.25"/>
    <row r="1459" customFormat="1" x14ac:dyDescent="0.25"/>
    <row r="1460" customFormat="1" x14ac:dyDescent="0.25"/>
    <row r="1461" customFormat="1" x14ac:dyDescent="0.25"/>
    <row r="1462" customFormat="1" x14ac:dyDescent="0.25"/>
    <row r="1463" customFormat="1" x14ac:dyDescent="0.25"/>
    <row r="1464" customFormat="1" x14ac:dyDescent="0.25"/>
    <row r="1465" customFormat="1" x14ac:dyDescent="0.25"/>
    <row r="1466" customFormat="1" x14ac:dyDescent="0.25"/>
    <row r="1467" customFormat="1" x14ac:dyDescent="0.25"/>
    <row r="1468" customFormat="1" x14ac:dyDescent="0.25"/>
    <row r="1469" customFormat="1" x14ac:dyDescent="0.25"/>
    <row r="1470" customFormat="1" x14ac:dyDescent="0.25"/>
    <row r="1471" customFormat="1" x14ac:dyDescent="0.25"/>
    <row r="1472" customFormat="1" x14ac:dyDescent="0.25"/>
    <row r="1473" customFormat="1" x14ac:dyDescent="0.25"/>
    <row r="1474" customFormat="1" x14ac:dyDescent="0.25"/>
    <row r="1475" customFormat="1" x14ac:dyDescent="0.25"/>
    <row r="1476" customFormat="1" x14ac:dyDescent="0.25"/>
    <row r="1477" customFormat="1" x14ac:dyDescent="0.25"/>
    <row r="1478" customFormat="1" x14ac:dyDescent="0.25"/>
    <row r="1479" customFormat="1" x14ac:dyDescent="0.25"/>
    <row r="1480" customFormat="1" x14ac:dyDescent="0.25"/>
    <row r="1481" customFormat="1" x14ac:dyDescent="0.25"/>
    <row r="1482" customFormat="1" x14ac:dyDescent="0.25"/>
    <row r="1483" customFormat="1" x14ac:dyDescent="0.25"/>
    <row r="1484" customFormat="1" x14ac:dyDescent="0.25"/>
    <row r="1485" customFormat="1" x14ac:dyDescent="0.25"/>
    <row r="1486" customFormat="1" x14ac:dyDescent="0.25"/>
    <row r="1487" customFormat="1" x14ac:dyDescent="0.25"/>
    <row r="1488" customFormat="1" x14ac:dyDescent="0.25"/>
    <row r="1489" customFormat="1" x14ac:dyDescent="0.25"/>
    <row r="1490" customFormat="1" x14ac:dyDescent="0.25"/>
    <row r="1491" customFormat="1" x14ac:dyDescent="0.25"/>
    <row r="1492" customFormat="1" x14ac:dyDescent="0.25"/>
    <row r="1493" customFormat="1" x14ac:dyDescent="0.25"/>
    <row r="1494" customFormat="1" x14ac:dyDescent="0.25"/>
    <row r="1495" customFormat="1" x14ac:dyDescent="0.25"/>
    <row r="1496" customFormat="1" x14ac:dyDescent="0.25"/>
    <row r="1497" customFormat="1" x14ac:dyDescent="0.25"/>
    <row r="1498" customFormat="1" x14ac:dyDescent="0.25"/>
    <row r="1499" customFormat="1" x14ac:dyDescent="0.25"/>
    <row r="1500" customFormat="1" x14ac:dyDescent="0.25"/>
    <row r="1501" customFormat="1" x14ac:dyDescent="0.25"/>
    <row r="1502" customFormat="1" x14ac:dyDescent="0.25"/>
    <row r="1503" customFormat="1" x14ac:dyDescent="0.25"/>
    <row r="1504" customFormat="1" x14ac:dyDescent="0.25"/>
    <row r="1505" customFormat="1" x14ac:dyDescent="0.25"/>
    <row r="1506" customFormat="1" x14ac:dyDescent="0.25"/>
    <row r="1507" customFormat="1" x14ac:dyDescent="0.25"/>
    <row r="1508" customFormat="1" x14ac:dyDescent="0.25"/>
    <row r="1509" customFormat="1" x14ac:dyDescent="0.25"/>
    <row r="1510" customFormat="1" x14ac:dyDescent="0.25"/>
    <row r="1511" customFormat="1" x14ac:dyDescent="0.25"/>
    <row r="1512" customFormat="1" x14ac:dyDescent="0.25"/>
    <row r="1513" customFormat="1" x14ac:dyDescent="0.25"/>
    <row r="1514" customFormat="1" x14ac:dyDescent="0.25"/>
    <row r="1515" customFormat="1" x14ac:dyDescent="0.25"/>
    <row r="1516" customFormat="1" x14ac:dyDescent="0.25"/>
    <row r="1517" customFormat="1" x14ac:dyDescent="0.25"/>
    <row r="1518" customFormat="1" x14ac:dyDescent="0.25"/>
    <row r="1519" customFormat="1" x14ac:dyDescent="0.25"/>
    <row r="1520" customFormat="1" x14ac:dyDescent="0.25"/>
    <row r="1521" customFormat="1" x14ac:dyDescent="0.25"/>
    <row r="1522" customFormat="1" x14ac:dyDescent="0.25"/>
    <row r="1523" customFormat="1" x14ac:dyDescent="0.25"/>
    <row r="1524" customFormat="1" x14ac:dyDescent="0.25"/>
    <row r="1525" customFormat="1" x14ac:dyDescent="0.25"/>
    <row r="1526" customFormat="1" x14ac:dyDescent="0.25"/>
    <row r="1527" customFormat="1" x14ac:dyDescent="0.25"/>
    <row r="1528" customFormat="1" x14ac:dyDescent="0.25"/>
    <row r="1529" customFormat="1" x14ac:dyDescent="0.25"/>
    <row r="1530" customFormat="1" x14ac:dyDescent="0.25"/>
    <row r="1531" customFormat="1" x14ac:dyDescent="0.25"/>
    <row r="1532" customFormat="1" x14ac:dyDescent="0.25"/>
    <row r="1533" customFormat="1" x14ac:dyDescent="0.25"/>
    <row r="1534" customFormat="1" x14ac:dyDescent="0.25"/>
    <row r="1535" customFormat="1" x14ac:dyDescent="0.25"/>
    <row r="1536" customFormat="1" x14ac:dyDescent="0.25"/>
    <row r="1537" customFormat="1" x14ac:dyDescent="0.25"/>
    <row r="1538" customFormat="1" x14ac:dyDescent="0.25"/>
    <row r="1539" customFormat="1" x14ac:dyDescent="0.25"/>
    <row r="1540" customFormat="1" x14ac:dyDescent="0.25"/>
    <row r="1541" customFormat="1" x14ac:dyDescent="0.25"/>
    <row r="1542" customFormat="1" x14ac:dyDescent="0.25"/>
    <row r="1543" customFormat="1" x14ac:dyDescent="0.25"/>
    <row r="1544" customFormat="1" x14ac:dyDescent="0.25"/>
    <row r="1545" customFormat="1" x14ac:dyDescent="0.25"/>
    <row r="1546" customFormat="1" x14ac:dyDescent="0.25"/>
    <row r="1547" customFormat="1" x14ac:dyDescent="0.25"/>
    <row r="1548" customFormat="1" x14ac:dyDescent="0.25"/>
    <row r="1549" customFormat="1" x14ac:dyDescent="0.25"/>
    <row r="1550" customFormat="1" x14ac:dyDescent="0.25"/>
    <row r="1551" customFormat="1" x14ac:dyDescent="0.25"/>
    <row r="1552" customFormat="1" x14ac:dyDescent="0.25"/>
    <row r="1553" customFormat="1" x14ac:dyDescent="0.25"/>
    <row r="1554" customFormat="1" x14ac:dyDescent="0.25"/>
    <row r="1555" customFormat="1" x14ac:dyDescent="0.25"/>
    <row r="1556" customFormat="1" x14ac:dyDescent="0.25"/>
    <row r="1557" customFormat="1" x14ac:dyDescent="0.25"/>
    <row r="1558" customFormat="1" x14ac:dyDescent="0.25"/>
    <row r="1559" customFormat="1" x14ac:dyDescent="0.25"/>
    <row r="1560" customFormat="1" x14ac:dyDescent="0.25"/>
    <row r="1561" customFormat="1" x14ac:dyDescent="0.25"/>
    <row r="1562" customFormat="1" x14ac:dyDescent="0.25"/>
    <row r="1563" customFormat="1" x14ac:dyDescent="0.25"/>
    <row r="1564" customFormat="1" x14ac:dyDescent="0.25"/>
    <row r="1565" customFormat="1" x14ac:dyDescent="0.25"/>
    <row r="1566" customFormat="1" x14ac:dyDescent="0.25"/>
    <row r="1567" customFormat="1" x14ac:dyDescent="0.25"/>
    <row r="1568" customFormat="1" x14ac:dyDescent="0.25"/>
    <row r="1569" customFormat="1" x14ac:dyDescent="0.25"/>
    <row r="1570" customFormat="1" x14ac:dyDescent="0.25"/>
    <row r="1571" customFormat="1" x14ac:dyDescent="0.25"/>
    <row r="1572" customFormat="1" x14ac:dyDescent="0.25"/>
    <row r="1573" customFormat="1" x14ac:dyDescent="0.25"/>
    <row r="1574" customFormat="1" x14ac:dyDescent="0.25"/>
    <row r="1575" customFormat="1" x14ac:dyDescent="0.25"/>
    <row r="1576" customFormat="1" x14ac:dyDescent="0.25"/>
    <row r="1577" customFormat="1" x14ac:dyDescent="0.25"/>
    <row r="1578" customFormat="1" x14ac:dyDescent="0.25"/>
    <row r="1579" customFormat="1" x14ac:dyDescent="0.25"/>
    <row r="1580" customFormat="1" x14ac:dyDescent="0.25"/>
    <row r="1581" customFormat="1" x14ac:dyDescent="0.25"/>
    <row r="1582" customFormat="1" x14ac:dyDescent="0.25"/>
    <row r="1583" customFormat="1" x14ac:dyDescent="0.25"/>
    <row r="1584" customFormat="1" x14ac:dyDescent="0.25"/>
    <row r="1585" customFormat="1" x14ac:dyDescent="0.25"/>
    <row r="1586" customFormat="1" x14ac:dyDescent="0.25"/>
    <row r="1587" customFormat="1" x14ac:dyDescent="0.25"/>
    <row r="1588" customFormat="1" x14ac:dyDescent="0.25"/>
    <row r="1589" customFormat="1" x14ac:dyDescent="0.25"/>
    <row r="1590" customFormat="1" x14ac:dyDescent="0.25"/>
    <row r="1591" customFormat="1" x14ac:dyDescent="0.25"/>
    <row r="1592" customFormat="1" x14ac:dyDescent="0.25"/>
    <row r="1593" customFormat="1" x14ac:dyDescent="0.25"/>
    <row r="1594" customFormat="1" x14ac:dyDescent="0.25"/>
    <row r="1595" customFormat="1" x14ac:dyDescent="0.25"/>
    <row r="1596" customFormat="1" x14ac:dyDescent="0.25"/>
    <row r="1597" customFormat="1" x14ac:dyDescent="0.25"/>
    <row r="1598" customFormat="1" x14ac:dyDescent="0.25"/>
    <row r="1599" customFormat="1" x14ac:dyDescent="0.25"/>
    <row r="1600" customFormat="1" x14ac:dyDescent="0.25"/>
    <row r="1601" customFormat="1" x14ac:dyDescent="0.25"/>
    <row r="1602" customFormat="1" x14ac:dyDescent="0.25"/>
    <row r="1603" customFormat="1" x14ac:dyDescent="0.25"/>
    <row r="1604" customFormat="1" x14ac:dyDescent="0.25"/>
    <row r="1605" customFormat="1" x14ac:dyDescent="0.25"/>
    <row r="1606" customFormat="1" x14ac:dyDescent="0.25"/>
    <row r="1607" customFormat="1" x14ac:dyDescent="0.25"/>
    <row r="1608" customFormat="1" x14ac:dyDescent="0.25"/>
    <row r="1609" customFormat="1" x14ac:dyDescent="0.25"/>
    <row r="1610" customFormat="1" x14ac:dyDescent="0.25"/>
    <row r="1611" customFormat="1" x14ac:dyDescent="0.25"/>
    <row r="1612" customFormat="1" x14ac:dyDescent="0.25"/>
    <row r="1613" customFormat="1" x14ac:dyDescent="0.25"/>
    <row r="1614" customFormat="1" x14ac:dyDescent="0.25"/>
    <row r="1615" customFormat="1" x14ac:dyDescent="0.25"/>
    <row r="1616" customFormat="1" x14ac:dyDescent="0.25"/>
    <row r="1617" customFormat="1" x14ac:dyDescent="0.25"/>
    <row r="1618" customFormat="1" x14ac:dyDescent="0.25"/>
    <row r="1619" customFormat="1" x14ac:dyDescent="0.25"/>
    <row r="1620" customFormat="1" x14ac:dyDescent="0.25"/>
    <row r="1621" customFormat="1" x14ac:dyDescent="0.25"/>
    <row r="1622" customFormat="1" x14ac:dyDescent="0.25"/>
    <row r="1623" customFormat="1" x14ac:dyDescent="0.25"/>
    <row r="1624" customFormat="1" x14ac:dyDescent="0.25"/>
    <row r="1625" customFormat="1" x14ac:dyDescent="0.25"/>
    <row r="1626" customFormat="1" x14ac:dyDescent="0.25"/>
    <row r="1627" customFormat="1" x14ac:dyDescent="0.25"/>
    <row r="1628" customFormat="1" x14ac:dyDescent="0.25"/>
    <row r="1629" customFormat="1" x14ac:dyDescent="0.25"/>
    <row r="1630" customFormat="1" x14ac:dyDescent="0.25"/>
    <row r="1631" customFormat="1" x14ac:dyDescent="0.25"/>
    <row r="1632" customFormat="1" x14ac:dyDescent="0.25"/>
    <row r="1633" customFormat="1" x14ac:dyDescent="0.25"/>
    <row r="1634" customFormat="1" x14ac:dyDescent="0.25"/>
    <row r="1635" customFormat="1" x14ac:dyDescent="0.25"/>
    <row r="1636" customFormat="1" x14ac:dyDescent="0.25"/>
    <row r="1637" customFormat="1" x14ac:dyDescent="0.25"/>
    <row r="1638" customFormat="1" x14ac:dyDescent="0.25"/>
    <row r="1639" customFormat="1" x14ac:dyDescent="0.25"/>
    <row r="1640" customFormat="1" x14ac:dyDescent="0.25"/>
    <row r="1641" customFormat="1" x14ac:dyDescent="0.25"/>
    <row r="1642" customFormat="1" x14ac:dyDescent="0.25"/>
    <row r="1643" customFormat="1" x14ac:dyDescent="0.25"/>
    <row r="1644" customFormat="1" x14ac:dyDescent="0.25"/>
    <row r="1645" customFormat="1" x14ac:dyDescent="0.25"/>
    <row r="1646" customFormat="1" x14ac:dyDescent="0.25"/>
    <row r="1647" customFormat="1" x14ac:dyDescent="0.25"/>
    <row r="1648" customFormat="1" x14ac:dyDescent="0.25"/>
    <row r="1649" customFormat="1" x14ac:dyDescent="0.25"/>
    <row r="1650" customFormat="1" x14ac:dyDescent="0.25"/>
    <row r="1651" customFormat="1" x14ac:dyDescent="0.25"/>
    <row r="1652" customFormat="1" x14ac:dyDescent="0.25"/>
    <row r="1653" customFormat="1" x14ac:dyDescent="0.25"/>
    <row r="1654" customFormat="1" x14ac:dyDescent="0.25"/>
    <row r="1655" customFormat="1" x14ac:dyDescent="0.25"/>
    <row r="1656" customFormat="1" x14ac:dyDescent="0.25"/>
    <row r="1657" customFormat="1" x14ac:dyDescent="0.25"/>
    <row r="1658" customFormat="1" x14ac:dyDescent="0.25"/>
    <row r="1659" customFormat="1" x14ac:dyDescent="0.25"/>
    <row r="1660" customFormat="1" x14ac:dyDescent="0.25"/>
    <row r="1661" customFormat="1" x14ac:dyDescent="0.25"/>
    <row r="1662" customFormat="1" x14ac:dyDescent="0.25"/>
    <row r="1663" customFormat="1" x14ac:dyDescent="0.25"/>
    <row r="1664" customFormat="1" x14ac:dyDescent="0.25"/>
    <row r="1665" customFormat="1" x14ac:dyDescent="0.25"/>
    <row r="1666" customFormat="1" x14ac:dyDescent="0.25"/>
    <row r="1667" customFormat="1" x14ac:dyDescent="0.25"/>
    <row r="1668" customFormat="1" x14ac:dyDescent="0.25"/>
    <row r="1669" customFormat="1" x14ac:dyDescent="0.25"/>
    <row r="1670" customFormat="1" x14ac:dyDescent="0.25"/>
    <row r="1671" customFormat="1" x14ac:dyDescent="0.25"/>
    <row r="1672" customFormat="1" x14ac:dyDescent="0.25"/>
    <row r="1673" customFormat="1" x14ac:dyDescent="0.25"/>
    <row r="1674" customFormat="1" x14ac:dyDescent="0.25"/>
    <row r="1675" customFormat="1" x14ac:dyDescent="0.25"/>
    <row r="1676" customFormat="1" x14ac:dyDescent="0.25"/>
    <row r="1677" customFormat="1" x14ac:dyDescent="0.25"/>
    <row r="1678" customFormat="1" x14ac:dyDescent="0.25"/>
    <row r="1679" customFormat="1" x14ac:dyDescent="0.25"/>
    <row r="1680" customFormat="1" x14ac:dyDescent="0.25"/>
    <row r="1681" customFormat="1" x14ac:dyDescent="0.25"/>
    <row r="1682" customFormat="1" x14ac:dyDescent="0.25"/>
    <row r="1683" customFormat="1" x14ac:dyDescent="0.25"/>
    <row r="1684" customFormat="1" x14ac:dyDescent="0.25"/>
    <row r="1685" customFormat="1" x14ac:dyDescent="0.25"/>
    <row r="1686" customFormat="1" x14ac:dyDescent="0.25"/>
    <row r="1687" customFormat="1" x14ac:dyDescent="0.25"/>
    <row r="1688" customFormat="1" x14ac:dyDescent="0.25"/>
    <row r="1689" customFormat="1" x14ac:dyDescent="0.25"/>
    <row r="1690" customFormat="1" x14ac:dyDescent="0.25"/>
    <row r="1691" customFormat="1" x14ac:dyDescent="0.25"/>
    <row r="1692" customFormat="1" x14ac:dyDescent="0.25"/>
    <row r="1693" customFormat="1" x14ac:dyDescent="0.25"/>
    <row r="1694" customFormat="1" x14ac:dyDescent="0.25"/>
    <row r="1695" customFormat="1" x14ac:dyDescent="0.25"/>
    <row r="1696" customFormat="1" x14ac:dyDescent="0.25"/>
    <row r="1697" customFormat="1" x14ac:dyDescent="0.25"/>
    <row r="1698" customFormat="1" x14ac:dyDescent="0.25"/>
    <row r="1699" customFormat="1" x14ac:dyDescent="0.25"/>
    <row r="1700" customFormat="1" x14ac:dyDescent="0.25"/>
    <row r="1701" customFormat="1" x14ac:dyDescent="0.25"/>
    <row r="1702" customFormat="1" x14ac:dyDescent="0.25"/>
    <row r="1703" customFormat="1" x14ac:dyDescent="0.25"/>
    <row r="1704" customFormat="1" x14ac:dyDescent="0.25"/>
    <row r="1705" customFormat="1" x14ac:dyDescent="0.25"/>
    <row r="1706" customFormat="1" x14ac:dyDescent="0.25"/>
    <row r="1707" customFormat="1" x14ac:dyDescent="0.25"/>
    <row r="1708" customFormat="1" x14ac:dyDescent="0.25"/>
    <row r="1709" customFormat="1" x14ac:dyDescent="0.25"/>
    <row r="1710" customFormat="1" x14ac:dyDescent="0.25"/>
    <row r="1711" customFormat="1" x14ac:dyDescent="0.25"/>
    <row r="1712" customFormat="1" x14ac:dyDescent="0.25"/>
    <row r="1713" customFormat="1" x14ac:dyDescent="0.25"/>
    <row r="1714" customFormat="1" x14ac:dyDescent="0.25"/>
    <row r="1715" customFormat="1" x14ac:dyDescent="0.25"/>
    <row r="1716" customFormat="1" x14ac:dyDescent="0.25"/>
    <row r="1717" customFormat="1" x14ac:dyDescent="0.25"/>
    <row r="1718" customFormat="1" x14ac:dyDescent="0.25"/>
    <row r="1719" customFormat="1" x14ac:dyDescent="0.25"/>
    <row r="1720" customFormat="1" x14ac:dyDescent="0.25"/>
    <row r="1721" customFormat="1" x14ac:dyDescent="0.25"/>
    <row r="1722" customFormat="1" x14ac:dyDescent="0.25"/>
    <row r="1723" customFormat="1" x14ac:dyDescent="0.25"/>
    <row r="1724" customFormat="1" x14ac:dyDescent="0.25"/>
    <row r="1725" customFormat="1" x14ac:dyDescent="0.25"/>
    <row r="1726" customFormat="1" x14ac:dyDescent="0.25"/>
    <row r="1727" customFormat="1" x14ac:dyDescent="0.25"/>
    <row r="1728" customFormat="1" x14ac:dyDescent="0.25"/>
    <row r="1729" customFormat="1" x14ac:dyDescent="0.25"/>
    <row r="1730" customFormat="1" x14ac:dyDescent="0.25"/>
    <row r="1731" customFormat="1" x14ac:dyDescent="0.25"/>
    <row r="1732" customFormat="1" x14ac:dyDescent="0.25"/>
    <row r="1733" customFormat="1" x14ac:dyDescent="0.25"/>
    <row r="1734" customFormat="1" x14ac:dyDescent="0.25"/>
    <row r="1735" customFormat="1" x14ac:dyDescent="0.25"/>
    <row r="1736" customFormat="1" x14ac:dyDescent="0.25"/>
    <row r="1737" customFormat="1" x14ac:dyDescent="0.25"/>
    <row r="1738" customFormat="1" x14ac:dyDescent="0.25"/>
    <row r="1739" customFormat="1" x14ac:dyDescent="0.25"/>
    <row r="1740" customFormat="1" x14ac:dyDescent="0.25"/>
    <row r="1741" customFormat="1" x14ac:dyDescent="0.25"/>
    <row r="1742" customFormat="1" x14ac:dyDescent="0.25"/>
    <row r="1743" customFormat="1" x14ac:dyDescent="0.25"/>
    <row r="1744" customFormat="1" x14ac:dyDescent="0.25"/>
    <row r="1745" customFormat="1" x14ac:dyDescent="0.25"/>
    <row r="1746" customFormat="1" x14ac:dyDescent="0.25"/>
    <row r="1747" customFormat="1" x14ac:dyDescent="0.25"/>
    <row r="1748" customFormat="1" x14ac:dyDescent="0.25"/>
    <row r="1749" customFormat="1" x14ac:dyDescent="0.25"/>
    <row r="1750" customFormat="1" x14ac:dyDescent="0.25"/>
    <row r="1751" customFormat="1" x14ac:dyDescent="0.25"/>
    <row r="1752" customFormat="1" x14ac:dyDescent="0.25"/>
    <row r="1753" customFormat="1" x14ac:dyDescent="0.25"/>
    <row r="1754" customFormat="1" x14ac:dyDescent="0.25"/>
    <row r="1755" customFormat="1" x14ac:dyDescent="0.25"/>
    <row r="1756" customFormat="1" x14ac:dyDescent="0.25"/>
    <row r="1757" customFormat="1" x14ac:dyDescent="0.25"/>
    <row r="1758" customFormat="1" x14ac:dyDescent="0.25"/>
    <row r="1759" customFormat="1" x14ac:dyDescent="0.25"/>
    <row r="1760" customFormat="1" x14ac:dyDescent="0.25"/>
    <row r="1761" customFormat="1" x14ac:dyDescent="0.25"/>
    <row r="1762" customFormat="1" x14ac:dyDescent="0.25"/>
    <row r="1763" customFormat="1" x14ac:dyDescent="0.25"/>
    <row r="1764" customFormat="1" x14ac:dyDescent="0.25"/>
    <row r="1765" customFormat="1" x14ac:dyDescent="0.25"/>
    <row r="1766" customFormat="1" x14ac:dyDescent="0.25"/>
    <row r="1767" customFormat="1" x14ac:dyDescent="0.25"/>
    <row r="1768" customFormat="1" x14ac:dyDescent="0.25"/>
    <row r="1769" customFormat="1" x14ac:dyDescent="0.25"/>
    <row r="1770" customFormat="1" x14ac:dyDescent="0.25"/>
    <row r="1771" customFormat="1" x14ac:dyDescent="0.25"/>
    <row r="1772" customFormat="1" x14ac:dyDescent="0.25"/>
    <row r="1773" customFormat="1" x14ac:dyDescent="0.25"/>
    <row r="1774" customFormat="1" x14ac:dyDescent="0.25"/>
    <row r="1775" customFormat="1" x14ac:dyDescent="0.25"/>
    <row r="1776" customFormat="1" x14ac:dyDescent="0.25"/>
    <row r="1777" customFormat="1" x14ac:dyDescent="0.25"/>
    <row r="1778" customFormat="1" x14ac:dyDescent="0.25"/>
    <row r="1779" customFormat="1" x14ac:dyDescent="0.25"/>
    <row r="1780" customFormat="1" x14ac:dyDescent="0.25"/>
    <row r="1781" customFormat="1" x14ac:dyDescent="0.25"/>
    <row r="1782" customFormat="1" x14ac:dyDescent="0.25"/>
    <row r="1783" customFormat="1" x14ac:dyDescent="0.25"/>
    <row r="1784" customFormat="1" x14ac:dyDescent="0.25"/>
    <row r="1785" customFormat="1" x14ac:dyDescent="0.25"/>
    <row r="1786" customFormat="1" x14ac:dyDescent="0.25"/>
    <row r="1787" customFormat="1" x14ac:dyDescent="0.25"/>
    <row r="1788" customFormat="1" x14ac:dyDescent="0.25"/>
    <row r="1789" customFormat="1" x14ac:dyDescent="0.25"/>
    <row r="1790" customFormat="1" x14ac:dyDescent="0.25"/>
    <row r="1791" customFormat="1" x14ac:dyDescent="0.25"/>
    <row r="1792" customFormat="1" x14ac:dyDescent="0.25"/>
    <row r="1793" customFormat="1" x14ac:dyDescent="0.25"/>
    <row r="1794" customFormat="1" x14ac:dyDescent="0.25"/>
    <row r="1795" customFormat="1" x14ac:dyDescent="0.25"/>
    <row r="1796" customFormat="1" x14ac:dyDescent="0.25"/>
    <row r="1797" customFormat="1" x14ac:dyDescent="0.25"/>
    <row r="1798" customFormat="1" x14ac:dyDescent="0.25"/>
    <row r="1799" customFormat="1" x14ac:dyDescent="0.25"/>
    <row r="1800" customFormat="1" x14ac:dyDescent="0.25"/>
    <row r="1801" customFormat="1" x14ac:dyDescent="0.25"/>
    <row r="1802" customFormat="1" x14ac:dyDescent="0.25"/>
    <row r="1803" customFormat="1" x14ac:dyDescent="0.25"/>
    <row r="1804" customFormat="1" x14ac:dyDescent="0.25"/>
    <row r="1805" customFormat="1" x14ac:dyDescent="0.25"/>
    <row r="1806" customFormat="1" x14ac:dyDescent="0.25"/>
    <row r="1807" customFormat="1" x14ac:dyDescent="0.25"/>
    <row r="1808" customFormat="1" x14ac:dyDescent="0.25"/>
    <row r="1809" customFormat="1" x14ac:dyDescent="0.25"/>
    <row r="1810" customFormat="1" x14ac:dyDescent="0.25"/>
    <row r="1811" customFormat="1" x14ac:dyDescent="0.25"/>
    <row r="1812" customFormat="1" x14ac:dyDescent="0.25"/>
    <row r="1813" customFormat="1" x14ac:dyDescent="0.25"/>
    <row r="1814" customFormat="1" x14ac:dyDescent="0.25"/>
    <row r="1815" customFormat="1" x14ac:dyDescent="0.25"/>
    <row r="1816" customFormat="1" x14ac:dyDescent="0.25"/>
    <row r="1817" customFormat="1" x14ac:dyDescent="0.25"/>
    <row r="1818" customFormat="1" x14ac:dyDescent="0.25"/>
    <row r="1819" customFormat="1" x14ac:dyDescent="0.25"/>
    <row r="1820" customFormat="1" x14ac:dyDescent="0.25"/>
    <row r="1821" customFormat="1" x14ac:dyDescent="0.25"/>
    <row r="1822" customFormat="1" x14ac:dyDescent="0.25"/>
    <row r="1823" customFormat="1" x14ac:dyDescent="0.25"/>
    <row r="1824" customFormat="1" x14ac:dyDescent="0.25"/>
    <row r="1825" customFormat="1" x14ac:dyDescent="0.25"/>
    <row r="1826" customFormat="1" x14ac:dyDescent="0.25"/>
    <row r="1827" customFormat="1" x14ac:dyDescent="0.25"/>
    <row r="1828" customFormat="1" x14ac:dyDescent="0.25"/>
    <row r="1829" customFormat="1" x14ac:dyDescent="0.25"/>
    <row r="1830" customFormat="1" x14ac:dyDescent="0.25"/>
    <row r="1831" customFormat="1" x14ac:dyDescent="0.25"/>
    <row r="1832" customFormat="1" x14ac:dyDescent="0.25"/>
    <row r="1833" customFormat="1" x14ac:dyDescent="0.25"/>
    <row r="1834" customFormat="1" x14ac:dyDescent="0.25"/>
    <row r="1835" customFormat="1" x14ac:dyDescent="0.25"/>
    <row r="1836" customFormat="1" x14ac:dyDescent="0.25"/>
    <row r="1837" customFormat="1" x14ac:dyDescent="0.25"/>
    <row r="1838" customFormat="1" x14ac:dyDescent="0.25"/>
    <row r="1839" customFormat="1" x14ac:dyDescent="0.25"/>
    <row r="1840" customFormat="1" x14ac:dyDescent="0.25"/>
    <row r="1841" customFormat="1" x14ac:dyDescent="0.25"/>
    <row r="1842" customFormat="1" x14ac:dyDescent="0.25"/>
    <row r="1843" customFormat="1" x14ac:dyDescent="0.25"/>
    <row r="1844" customFormat="1" x14ac:dyDescent="0.25"/>
    <row r="1845" customFormat="1" x14ac:dyDescent="0.25"/>
    <row r="1846" customFormat="1" x14ac:dyDescent="0.25"/>
    <row r="1847" customFormat="1" x14ac:dyDescent="0.25"/>
    <row r="1848" customFormat="1" x14ac:dyDescent="0.25"/>
    <row r="1849" customFormat="1" x14ac:dyDescent="0.25"/>
    <row r="1850" customFormat="1" x14ac:dyDescent="0.25"/>
    <row r="1851" customFormat="1" x14ac:dyDescent="0.25"/>
    <row r="1852" customFormat="1" x14ac:dyDescent="0.25"/>
    <row r="1853" customFormat="1" x14ac:dyDescent="0.25"/>
    <row r="1854" customFormat="1" x14ac:dyDescent="0.25"/>
    <row r="1855" customFormat="1" x14ac:dyDescent="0.25"/>
    <row r="1856" customFormat="1" x14ac:dyDescent="0.25"/>
    <row r="1857" customFormat="1" x14ac:dyDescent="0.25"/>
    <row r="1858" customFormat="1" x14ac:dyDescent="0.25"/>
    <row r="1859" customFormat="1" x14ac:dyDescent="0.25"/>
    <row r="1860" customFormat="1" x14ac:dyDescent="0.25"/>
    <row r="1861" customFormat="1" x14ac:dyDescent="0.25"/>
    <row r="1862" customFormat="1" x14ac:dyDescent="0.25"/>
    <row r="1863" customFormat="1" x14ac:dyDescent="0.25"/>
    <row r="1864" customFormat="1" x14ac:dyDescent="0.25"/>
    <row r="1865" customFormat="1" x14ac:dyDescent="0.25"/>
    <row r="1866" customFormat="1" x14ac:dyDescent="0.25"/>
    <row r="1867" customFormat="1" x14ac:dyDescent="0.25"/>
    <row r="1868" customFormat="1" x14ac:dyDescent="0.25"/>
    <row r="1869" customFormat="1" x14ac:dyDescent="0.25"/>
    <row r="1870" customFormat="1" x14ac:dyDescent="0.25"/>
    <row r="1871" customFormat="1" x14ac:dyDescent="0.25"/>
    <row r="1872" customFormat="1" x14ac:dyDescent="0.25"/>
    <row r="1873" customFormat="1" x14ac:dyDescent="0.25"/>
    <row r="1874" customFormat="1" x14ac:dyDescent="0.25"/>
    <row r="1875" customFormat="1" x14ac:dyDescent="0.25"/>
    <row r="1876" customFormat="1" x14ac:dyDescent="0.25"/>
    <row r="1877" customFormat="1" x14ac:dyDescent="0.25"/>
    <row r="1878" customFormat="1" x14ac:dyDescent="0.25"/>
    <row r="1879" customFormat="1" x14ac:dyDescent="0.25"/>
    <row r="1880" customFormat="1" x14ac:dyDescent="0.25"/>
    <row r="1881" customFormat="1" x14ac:dyDescent="0.25"/>
    <row r="1882" customFormat="1" x14ac:dyDescent="0.25"/>
    <row r="1883" customFormat="1" x14ac:dyDescent="0.25"/>
    <row r="1884" customFormat="1" x14ac:dyDescent="0.25"/>
    <row r="1885" customFormat="1" x14ac:dyDescent="0.25"/>
    <row r="1886" customFormat="1" x14ac:dyDescent="0.25"/>
    <row r="1887" customFormat="1" x14ac:dyDescent="0.25"/>
    <row r="1888" customFormat="1" x14ac:dyDescent="0.25"/>
    <row r="1889" customFormat="1" x14ac:dyDescent="0.25"/>
    <row r="1890" customFormat="1" x14ac:dyDescent="0.25"/>
    <row r="1891" customFormat="1" x14ac:dyDescent="0.25"/>
    <row r="1892" customFormat="1" x14ac:dyDescent="0.25"/>
    <row r="1893" customFormat="1" x14ac:dyDescent="0.25"/>
    <row r="1894" customFormat="1" x14ac:dyDescent="0.25"/>
    <row r="1895" customFormat="1" x14ac:dyDescent="0.25"/>
    <row r="1896" customFormat="1" x14ac:dyDescent="0.25"/>
    <row r="1897" customFormat="1" x14ac:dyDescent="0.25"/>
    <row r="1898" customFormat="1" x14ac:dyDescent="0.25"/>
    <row r="1899" customFormat="1" x14ac:dyDescent="0.25"/>
    <row r="1900" customFormat="1" x14ac:dyDescent="0.25"/>
    <row r="1901" customFormat="1" x14ac:dyDescent="0.25"/>
    <row r="1902" customFormat="1" x14ac:dyDescent="0.25"/>
    <row r="1903" customFormat="1" x14ac:dyDescent="0.25"/>
    <row r="1904" customFormat="1" x14ac:dyDescent="0.25"/>
    <row r="1905" customFormat="1" x14ac:dyDescent="0.25"/>
    <row r="1906" customFormat="1" x14ac:dyDescent="0.25"/>
    <row r="1907" customFormat="1" x14ac:dyDescent="0.25"/>
    <row r="1908" customFormat="1" x14ac:dyDescent="0.25"/>
    <row r="1909" customFormat="1" x14ac:dyDescent="0.25"/>
    <row r="1910" customFormat="1" x14ac:dyDescent="0.25"/>
    <row r="1911" customFormat="1" x14ac:dyDescent="0.25"/>
    <row r="1912" customFormat="1" x14ac:dyDescent="0.25"/>
    <row r="1913" customFormat="1" x14ac:dyDescent="0.25"/>
    <row r="1914" customFormat="1" x14ac:dyDescent="0.25"/>
    <row r="1915" customFormat="1" x14ac:dyDescent="0.25"/>
    <row r="1916" customFormat="1" x14ac:dyDescent="0.25"/>
    <row r="1917" customFormat="1" x14ac:dyDescent="0.25"/>
    <row r="1918" customFormat="1" x14ac:dyDescent="0.25"/>
    <row r="1919" customFormat="1" x14ac:dyDescent="0.25"/>
    <row r="1920" customFormat="1" x14ac:dyDescent="0.25"/>
    <row r="1921" customFormat="1" x14ac:dyDescent="0.25"/>
    <row r="1922" customFormat="1" x14ac:dyDescent="0.25"/>
    <row r="1923" customFormat="1" x14ac:dyDescent="0.25"/>
    <row r="1924" customFormat="1" x14ac:dyDescent="0.25"/>
    <row r="1925" customFormat="1" x14ac:dyDescent="0.25"/>
    <row r="1926" customFormat="1" x14ac:dyDescent="0.25"/>
    <row r="1927" customFormat="1" x14ac:dyDescent="0.25"/>
    <row r="1928" customFormat="1" x14ac:dyDescent="0.25"/>
    <row r="1929" customFormat="1" x14ac:dyDescent="0.25"/>
    <row r="1930" customFormat="1" x14ac:dyDescent="0.25"/>
    <row r="1931" customFormat="1" x14ac:dyDescent="0.25"/>
    <row r="1932" customFormat="1" x14ac:dyDescent="0.25"/>
    <row r="1933" customFormat="1" x14ac:dyDescent="0.25"/>
    <row r="1934" customFormat="1" x14ac:dyDescent="0.25"/>
    <row r="1935" customFormat="1" x14ac:dyDescent="0.25"/>
    <row r="1936" customFormat="1" x14ac:dyDescent="0.25"/>
    <row r="1937" customFormat="1" x14ac:dyDescent="0.25"/>
    <row r="1938" customFormat="1" x14ac:dyDescent="0.25"/>
    <row r="1939" customFormat="1" x14ac:dyDescent="0.25"/>
    <row r="1940" customFormat="1" x14ac:dyDescent="0.25"/>
    <row r="1941" customFormat="1" x14ac:dyDescent="0.25"/>
    <row r="1942" customFormat="1" x14ac:dyDescent="0.25"/>
    <row r="1943" customFormat="1" x14ac:dyDescent="0.25"/>
    <row r="1944" customFormat="1" x14ac:dyDescent="0.25"/>
    <row r="1945" customFormat="1" x14ac:dyDescent="0.25"/>
    <row r="1946" customFormat="1" x14ac:dyDescent="0.25"/>
    <row r="1947" customFormat="1" x14ac:dyDescent="0.25"/>
    <row r="1948" customFormat="1" x14ac:dyDescent="0.25"/>
    <row r="1949" customFormat="1" x14ac:dyDescent="0.25"/>
    <row r="1950" customFormat="1" x14ac:dyDescent="0.25"/>
    <row r="1951" customFormat="1" x14ac:dyDescent="0.25"/>
    <row r="1952" customFormat="1" x14ac:dyDescent="0.25"/>
    <row r="1953" customFormat="1" x14ac:dyDescent="0.25"/>
    <row r="1954" customFormat="1" x14ac:dyDescent="0.25"/>
    <row r="1955" customFormat="1" x14ac:dyDescent="0.25"/>
    <row r="1956" customFormat="1" x14ac:dyDescent="0.25"/>
    <row r="1957" customFormat="1" x14ac:dyDescent="0.25"/>
    <row r="1958" customFormat="1" x14ac:dyDescent="0.25"/>
    <row r="1959" customFormat="1" x14ac:dyDescent="0.25"/>
    <row r="1960" customFormat="1" x14ac:dyDescent="0.25"/>
    <row r="1961" customFormat="1" x14ac:dyDescent="0.25"/>
    <row r="1962" customFormat="1" x14ac:dyDescent="0.25"/>
    <row r="1963" customFormat="1" x14ac:dyDescent="0.25"/>
    <row r="1964" customFormat="1" x14ac:dyDescent="0.25"/>
    <row r="1965" customFormat="1" x14ac:dyDescent="0.25"/>
    <row r="1966" customFormat="1" x14ac:dyDescent="0.25"/>
    <row r="1967" customFormat="1" x14ac:dyDescent="0.25"/>
    <row r="1968" customFormat="1" x14ac:dyDescent="0.25"/>
    <row r="1969" customFormat="1" x14ac:dyDescent="0.25"/>
    <row r="1970" customFormat="1" x14ac:dyDescent="0.25"/>
    <row r="1971" customFormat="1" x14ac:dyDescent="0.25"/>
    <row r="1972" customFormat="1" x14ac:dyDescent="0.25"/>
    <row r="1973" customFormat="1" x14ac:dyDescent="0.25"/>
    <row r="1974" customFormat="1" x14ac:dyDescent="0.25"/>
    <row r="1975" customFormat="1" x14ac:dyDescent="0.25"/>
    <row r="1976" customFormat="1" x14ac:dyDescent="0.25"/>
    <row r="1977" customFormat="1" x14ac:dyDescent="0.25"/>
    <row r="1978" customFormat="1" x14ac:dyDescent="0.25"/>
    <row r="1979" customFormat="1" x14ac:dyDescent="0.25"/>
    <row r="1980" customFormat="1" x14ac:dyDescent="0.25"/>
    <row r="1981" customFormat="1" x14ac:dyDescent="0.25"/>
    <row r="1982" customFormat="1" x14ac:dyDescent="0.25"/>
    <row r="1983" customFormat="1" x14ac:dyDescent="0.25"/>
    <row r="1984" customFormat="1" x14ac:dyDescent="0.25"/>
    <row r="1985" customFormat="1" x14ac:dyDescent="0.25"/>
    <row r="1986" customFormat="1" x14ac:dyDescent="0.25"/>
    <row r="1987" customFormat="1" x14ac:dyDescent="0.25"/>
    <row r="1988" customFormat="1" x14ac:dyDescent="0.25"/>
    <row r="1989" customFormat="1" x14ac:dyDescent="0.25"/>
    <row r="1990" customFormat="1" x14ac:dyDescent="0.25"/>
    <row r="1991" customFormat="1" x14ac:dyDescent="0.25"/>
    <row r="1992" customFormat="1" x14ac:dyDescent="0.25"/>
    <row r="1993" customFormat="1" x14ac:dyDescent="0.25"/>
    <row r="1994" customFormat="1" x14ac:dyDescent="0.25"/>
    <row r="1995" customFormat="1" x14ac:dyDescent="0.25"/>
    <row r="1996" customFormat="1" x14ac:dyDescent="0.25"/>
    <row r="1997" customFormat="1" x14ac:dyDescent="0.25"/>
    <row r="1998" customFormat="1" x14ac:dyDescent="0.25"/>
    <row r="1999" customFormat="1" x14ac:dyDescent="0.25"/>
    <row r="2000" customFormat="1" x14ac:dyDescent="0.25"/>
    <row r="2001" customFormat="1" x14ac:dyDescent="0.25"/>
    <row r="2002" customFormat="1" x14ac:dyDescent="0.25"/>
    <row r="2003" customFormat="1" x14ac:dyDescent="0.25"/>
    <row r="2004" customFormat="1" x14ac:dyDescent="0.25"/>
    <row r="2005" customFormat="1" x14ac:dyDescent="0.25"/>
    <row r="2006" customFormat="1" x14ac:dyDescent="0.25"/>
    <row r="2007" customFormat="1" x14ac:dyDescent="0.25"/>
    <row r="2008" customFormat="1" x14ac:dyDescent="0.25"/>
    <row r="2009" customFormat="1" x14ac:dyDescent="0.25"/>
    <row r="2010" customFormat="1" x14ac:dyDescent="0.25"/>
    <row r="2011" customFormat="1" x14ac:dyDescent="0.25"/>
    <row r="2012" customFormat="1" x14ac:dyDescent="0.25"/>
    <row r="2013" customFormat="1" x14ac:dyDescent="0.25"/>
    <row r="2014" customFormat="1" x14ac:dyDescent="0.25"/>
    <row r="2015" customFormat="1" x14ac:dyDescent="0.25"/>
    <row r="2016" customFormat="1" x14ac:dyDescent="0.25"/>
    <row r="2017" customFormat="1" x14ac:dyDescent="0.25"/>
    <row r="2018" customFormat="1" x14ac:dyDescent="0.25"/>
    <row r="2019" customFormat="1" x14ac:dyDescent="0.25"/>
    <row r="2020" customFormat="1" x14ac:dyDescent="0.25"/>
    <row r="2021" customFormat="1" x14ac:dyDescent="0.25"/>
    <row r="2022" customFormat="1" x14ac:dyDescent="0.25"/>
    <row r="2023" customFormat="1" x14ac:dyDescent="0.25"/>
    <row r="2024" customFormat="1" x14ac:dyDescent="0.25"/>
    <row r="2025" customFormat="1" x14ac:dyDescent="0.25"/>
    <row r="2026" customFormat="1" x14ac:dyDescent="0.25"/>
    <row r="2027" customFormat="1" x14ac:dyDescent="0.25"/>
    <row r="2028" customFormat="1" x14ac:dyDescent="0.25"/>
    <row r="2029" customFormat="1" x14ac:dyDescent="0.25"/>
    <row r="2030" customFormat="1" x14ac:dyDescent="0.25"/>
    <row r="2031" customFormat="1" x14ac:dyDescent="0.25"/>
    <row r="2032" customFormat="1" x14ac:dyDescent="0.25"/>
    <row r="2033" customFormat="1" x14ac:dyDescent="0.25"/>
    <row r="2034" customFormat="1" x14ac:dyDescent="0.25"/>
    <row r="2035" customFormat="1" x14ac:dyDescent="0.25"/>
    <row r="2036" customFormat="1" x14ac:dyDescent="0.25"/>
    <row r="2037" customFormat="1" x14ac:dyDescent="0.25"/>
    <row r="2038" customFormat="1" x14ac:dyDescent="0.25"/>
    <row r="2039" customFormat="1" x14ac:dyDescent="0.25"/>
    <row r="2040" customFormat="1" x14ac:dyDescent="0.25"/>
    <row r="2041" customFormat="1" x14ac:dyDescent="0.25"/>
    <row r="2042" customFormat="1" x14ac:dyDescent="0.25"/>
    <row r="2043" customFormat="1" x14ac:dyDescent="0.25"/>
    <row r="2044" customFormat="1" x14ac:dyDescent="0.25"/>
    <row r="2045" customFormat="1" x14ac:dyDescent="0.25"/>
    <row r="2046" customFormat="1" x14ac:dyDescent="0.25"/>
    <row r="2047" customFormat="1" x14ac:dyDescent="0.25"/>
    <row r="2048" customFormat="1" x14ac:dyDescent="0.25"/>
    <row r="2049" customFormat="1" x14ac:dyDescent="0.25"/>
    <row r="2050" customFormat="1" x14ac:dyDescent="0.25"/>
    <row r="2051" customFormat="1" x14ac:dyDescent="0.25"/>
    <row r="2052" customFormat="1" x14ac:dyDescent="0.25"/>
    <row r="2053" customFormat="1" x14ac:dyDescent="0.25"/>
    <row r="2054" customFormat="1" x14ac:dyDescent="0.25"/>
    <row r="2055" customFormat="1" x14ac:dyDescent="0.25"/>
    <row r="2056" customFormat="1" x14ac:dyDescent="0.25"/>
    <row r="2057" customFormat="1" x14ac:dyDescent="0.25"/>
    <row r="2058" customFormat="1" x14ac:dyDescent="0.25"/>
    <row r="2059" customFormat="1" x14ac:dyDescent="0.25"/>
    <row r="2060" customFormat="1" x14ac:dyDescent="0.25"/>
    <row r="2061" customFormat="1" x14ac:dyDescent="0.25"/>
    <row r="2062" customFormat="1" x14ac:dyDescent="0.25"/>
    <row r="2063" customFormat="1" x14ac:dyDescent="0.25"/>
    <row r="2064" customFormat="1" x14ac:dyDescent="0.25"/>
    <row r="2065" customFormat="1" x14ac:dyDescent="0.25"/>
    <row r="2066" customFormat="1" x14ac:dyDescent="0.25"/>
    <row r="2067" customFormat="1" x14ac:dyDescent="0.25"/>
    <row r="2068" customFormat="1" x14ac:dyDescent="0.25"/>
    <row r="2069" customFormat="1" x14ac:dyDescent="0.25"/>
    <row r="2070" customFormat="1" x14ac:dyDescent="0.25"/>
    <row r="2071" customFormat="1" x14ac:dyDescent="0.25"/>
    <row r="2072" customFormat="1" x14ac:dyDescent="0.25"/>
    <row r="2073" customFormat="1" x14ac:dyDescent="0.25"/>
    <row r="2074" customFormat="1" x14ac:dyDescent="0.25"/>
    <row r="2075" customFormat="1" x14ac:dyDescent="0.25"/>
    <row r="2076" customFormat="1" x14ac:dyDescent="0.25"/>
    <row r="2077" customFormat="1" x14ac:dyDescent="0.25"/>
    <row r="2078" customFormat="1" x14ac:dyDescent="0.25"/>
    <row r="2079" customFormat="1" x14ac:dyDescent="0.25"/>
    <row r="2080" customFormat="1" x14ac:dyDescent="0.25"/>
    <row r="2081" customFormat="1" x14ac:dyDescent="0.25"/>
    <row r="2082" customFormat="1" x14ac:dyDescent="0.25"/>
    <row r="2083" customFormat="1" x14ac:dyDescent="0.25"/>
    <row r="2084" customFormat="1" x14ac:dyDescent="0.25"/>
    <row r="2085" customFormat="1" x14ac:dyDescent="0.25"/>
    <row r="2086" customFormat="1" x14ac:dyDescent="0.25"/>
    <row r="2087" customFormat="1" x14ac:dyDescent="0.25"/>
    <row r="2088" customFormat="1" x14ac:dyDescent="0.25"/>
    <row r="2089" customFormat="1" x14ac:dyDescent="0.25"/>
    <row r="2090" customFormat="1" x14ac:dyDescent="0.25"/>
    <row r="2091" customFormat="1" x14ac:dyDescent="0.25"/>
    <row r="2092" customFormat="1" x14ac:dyDescent="0.25"/>
    <row r="2093" customFormat="1" x14ac:dyDescent="0.25"/>
    <row r="2094" customFormat="1" x14ac:dyDescent="0.25"/>
    <row r="2095" customFormat="1" x14ac:dyDescent="0.25"/>
    <row r="2096" customFormat="1" x14ac:dyDescent="0.25"/>
    <row r="2097" customFormat="1" x14ac:dyDescent="0.25"/>
    <row r="2098" customFormat="1" x14ac:dyDescent="0.25"/>
    <row r="2099" customFormat="1" x14ac:dyDescent="0.25"/>
    <row r="2100" customFormat="1" x14ac:dyDescent="0.25"/>
    <row r="2101" customFormat="1" x14ac:dyDescent="0.25"/>
    <row r="2102" customFormat="1" x14ac:dyDescent="0.25"/>
    <row r="2103" customFormat="1" x14ac:dyDescent="0.25"/>
    <row r="2104" customFormat="1" x14ac:dyDescent="0.25"/>
    <row r="2105" customFormat="1" x14ac:dyDescent="0.25"/>
    <row r="2106" customFormat="1" x14ac:dyDescent="0.25"/>
    <row r="2107" customFormat="1" x14ac:dyDescent="0.25"/>
    <row r="2108" customFormat="1" x14ac:dyDescent="0.25"/>
    <row r="2109" customFormat="1" x14ac:dyDescent="0.25"/>
    <row r="2110" customFormat="1" x14ac:dyDescent="0.25"/>
    <row r="2111" customFormat="1" x14ac:dyDescent="0.25"/>
    <row r="2112" customFormat="1" x14ac:dyDescent="0.25"/>
    <row r="2113" customFormat="1" x14ac:dyDescent="0.25"/>
    <row r="2114" customFormat="1" x14ac:dyDescent="0.25"/>
    <row r="2115" customFormat="1" x14ac:dyDescent="0.25"/>
    <row r="2116" customFormat="1" x14ac:dyDescent="0.25"/>
    <row r="2117" customFormat="1" x14ac:dyDescent="0.25"/>
    <row r="2118" customFormat="1" x14ac:dyDescent="0.25"/>
    <row r="2119" customFormat="1" x14ac:dyDescent="0.25"/>
    <row r="2120" customFormat="1" x14ac:dyDescent="0.25"/>
    <row r="2121" customFormat="1" x14ac:dyDescent="0.25"/>
    <row r="2122" customFormat="1" x14ac:dyDescent="0.25"/>
    <row r="2123" customFormat="1" x14ac:dyDescent="0.25"/>
    <row r="2124" customFormat="1" x14ac:dyDescent="0.25"/>
    <row r="2125" customFormat="1" x14ac:dyDescent="0.25"/>
    <row r="2126" customFormat="1" x14ac:dyDescent="0.25"/>
    <row r="2127" customFormat="1" x14ac:dyDescent="0.25"/>
    <row r="2128" customFormat="1" x14ac:dyDescent="0.25"/>
    <row r="2129" customFormat="1" x14ac:dyDescent="0.25"/>
    <row r="2130" customFormat="1" x14ac:dyDescent="0.25"/>
    <row r="2131" customFormat="1" x14ac:dyDescent="0.25"/>
    <row r="2132" customFormat="1" x14ac:dyDescent="0.25"/>
    <row r="2133" customFormat="1" x14ac:dyDescent="0.25"/>
    <row r="2134" customFormat="1" x14ac:dyDescent="0.25"/>
    <row r="2135" customFormat="1" x14ac:dyDescent="0.25"/>
    <row r="2136" customFormat="1" x14ac:dyDescent="0.25"/>
    <row r="2137" customFormat="1" x14ac:dyDescent="0.25"/>
    <row r="2138" customFormat="1" x14ac:dyDescent="0.25"/>
    <row r="2139" customFormat="1" x14ac:dyDescent="0.25"/>
    <row r="2140" customFormat="1" x14ac:dyDescent="0.25"/>
    <row r="2141" customFormat="1" x14ac:dyDescent="0.25"/>
    <row r="2142" customFormat="1" x14ac:dyDescent="0.25"/>
    <row r="2143" customFormat="1" x14ac:dyDescent="0.25"/>
    <row r="2144" customFormat="1" x14ac:dyDescent="0.25"/>
    <row r="2145" customFormat="1" x14ac:dyDescent="0.25"/>
    <row r="2146" customFormat="1" x14ac:dyDescent="0.25"/>
    <row r="2147" customFormat="1" x14ac:dyDescent="0.25"/>
    <row r="2148" customFormat="1" x14ac:dyDescent="0.25"/>
    <row r="2149" customFormat="1" x14ac:dyDescent="0.25"/>
    <row r="2150" customFormat="1" x14ac:dyDescent="0.25"/>
    <row r="2151" customFormat="1" x14ac:dyDescent="0.25"/>
    <row r="2152" customFormat="1" x14ac:dyDescent="0.25"/>
    <row r="2153" customFormat="1" x14ac:dyDescent="0.25"/>
    <row r="2154" customFormat="1" x14ac:dyDescent="0.25"/>
    <row r="2155" customFormat="1" x14ac:dyDescent="0.25"/>
    <row r="2156" customFormat="1" x14ac:dyDescent="0.25"/>
    <row r="2157" customFormat="1" x14ac:dyDescent="0.25"/>
    <row r="2158" customFormat="1" x14ac:dyDescent="0.25"/>
    <row r="2159" customFormat="1" x14ac:dyDescent="0.25"/>
    <row r="2160" customFormat="1" x14ac:dyDescent="0.25"/>
    <row r="2161" customFormat="1" x14ac:dyDescent="0.25"/>
    <row r="2162" customFormat="1" x14ac:dyDescent="0.25"/>
    <row r="2163" customFormat="1" x14ac:dyDescent="0.25"/>
    <row r="2164" customFormat="1" x14ac:dyDescent="0.25"/>
    <row r="2165" customFormat="1" x14ac:dyDescent="0.25"/>
    <row r="2166" customFormat="1" x14ac:dyDescent="0.25"/>
    <row r="2167" customFormat="1" x14ac:dyDescent="0.25"/>
    <row r="2168" customFormat="1" x14ac:dyDescent="0.25"/>
    <row r="2169" customFormat="1" x14ac:dyDescent="0.25"/>
    <row r="2170" customFormat="1" x14ac:dyDescent="0.25"/>
    <row r="2171" customFormat="1" x14ac:dyDescent="0.25"/>
    <row r="2172" customFormat="1" x14ac:dyDescent="0.25"/>
    <row r="2173" customFormat="1" x14ac:dyDescent="0.25"/>
    <row r="2174" customFormat="1" x14ac:dyDescent="0.25"/>
    <row r="2175" customFormat="1" x14ac:dyDescent="0.25"/>
    <row r="2176" customFormat="1" x14ac:dyDescent="0.25"/>
    <row r="2177" customFormat="1" x14ac:dyDescent="0.25"/>
    <row r="2178" customFormat="1" x14ac:dyDescent="0.25"/>
    <row r="2179" customFormat="1" x14ac:dyDescent="0.25"/>
    <row r="2180" customFormat="1" x14ac:dyDescent="0.25"/>
    <row r="2181" customFormat="1" x14ac:dyDescent="0.25"/>
    <row r="2182" customFormat="1" x14ac:dyDescent="0.25"/>
    <row r="2183" customFormat="1" x14ac:dyDescent="0.25"/>
    <row r="2184" customFormat="1" x14ac:dyDescent="0.25"/>
    <row r="2185" customFormat="1" x14ac:dyDescent="0.25"/>
    <row r="2186" customFormat="1" x14ac:dyDescent="0.25"/>
    <row r="2187" customFormat="1" x14ac:dyDescent="0.25"/>
    <row r="2188" customFormat="1" x14ac:dyDescent="0.25"/>
    <row r="2189" customFormat="1" x14ac:dyDescent="0.25"/>
    <row r="2190" customFormat="1" x14ac:dyDescent="0.25"/>
    <row r="2191" customFormat="1" x14ac:dyDescent="0.25"/>
    <row r="2192" customFormat="1" x14ac:dyDescent="0.25"/>
    <row r="2193" customFormat="1" x14ac:dyDescent="0.25"/>
    <row r="2194" customFormat="1" x14ac:dyDescent="0.25"/>
    <row r="2195" customFormat="1" x14ac:dyDescent="0.25"/>
    <row r="2196" customFormat="1" x14ac:dyDescent="0.25"/>
    <row r="2197" customFormat="1" x14ac:dyDescent="0.25"/>
    <row r="2198" customFormat="1" x14ac:dyDescent="0.25"/>
    <row r="2199" customFormat="1" x14ac:dyDescent="0.25"/>
    <row r="2200" customFormat="1" x14ac:dyDescent="0.25"/>
    <row r="2201" customFormat="1" x14ac:dyDescent="0.25"/>
    <row r="2202" customFormat="1" x14ac:dyDescent="0.25"/>
    <row r="2203" customFormat="1" x14ac:dyDescent="0.25"/>
    <row r="2204" customFormat="1" x14ac:dyDescent="0.25"/>
    <row r="2205" customFormat="1" x14ac:dyDescent="0.25"/>
    <row r="2206" customFormat="1" x14ac:dyDescent="0.25"/>
    <row r="2207" customFormat="1" x14ac:dyDescent="0.25"/>
    <row r="2208" customFormat="1" x14ac:dyDescent="0.25"/>
    <row r="2209" customFormat="1" x14ac:dyDescent="0.25"/>
    <row r="2210" customFormat="1" x14ac:dyDescent="0.25"/>
    <row r="2211" customFormat="1" x14ac:dyDescent="0.25"/>
    <row r="2212" customFormat="1" x14ac:dyDescent="0.25"/>
    <row r="2213" customFormat="1" x14ac:dyDescent="0.25"/>
    <row r="2214" customFormat="1" x14ac:dyDescent="0.25"/>
    <row r="2215" customFormat="1" x14ac:dyDescent="0.25"/>
    <row r="2216" customFormat="1" x14ac:dyDescent="0.25"/>
    <row r="2217" customFormat="1" x14ac:dyDescent="0.25"/>
    <row r="2218" customFormat="1" x14ac:dyDescent="0.25"/>
    <row r="2219" customFormat="1" x14ac:dyDescent="0.25"/>
    <row r="2220" customFormat="1" x14ac:dyDescent="0.25"/>
    <row r="2221" customFormat="1" x14ac:dyDescent="0.25"/>
    <row r="2222" customFormat="1" x14ac:dyDescent="0.25"/>
    <row r="2223" customFormat="1" x14ac:dyDescent="0.25"/>
    <row r="2224" customFormat="1" x14ac:dyDescent="0.25"/>
    <row r="2225" customFormat="1" x14ac:dyDescent="0.25"/>
    <row r="2226" customFormat="1" x14ac:dyDescent="0.25"/>
    <row r="2227" customFormat="1" x14ac:dyDescent="0.25"/>
    <row r="2228" customFormat="1" x14ac:dyDescent="0.25"/>
    <row r="2229" customFormat="1" x14ac:dyDescent="0.25"/>
    <row r="2230" customFormat="1" x14ac:dyDescent="0.25"/>
    <row r="2231" customFormat="1" x14ac:dyDescent="0.25"/>
    <row r="2232" customFormat="1" x14ac:dyDescent="0.25"/>
    <row r="2233" customFormat="1" x14ac:dyDescent="0.25"/>
    <row r="2234" customFormat="1" x14ac:dyDescent="0.25"/>
    <row r="2235" customFormat="1" x14ac:dyDescent="0.25"/>
    <row r="2236" customFormat="1" x14ac:dyDescent="0.25"/>
    <row r="2237" customFormat="1" x14ac:dyDescent="0.25"/>
    <row r="2238" customFormat="1" x14ac:dyDescent="0.25"/>
    <row r="2239" customFormat="1" x14ac:dyDescent="0.25"/>
    <row r="2240" customFormat="1" x14ac:dyDescent="0.25"/>
    <row r="2241" customFormat="1" x14ac:dyDescent="0.25"/>
    <row r="2242" customFormat="1" x14ac:dyDescent="0.25"/>
    <row r="2243" customFormat="1" x14ac:dyDescent="0.25"/>
    <row r="2244" customFormat="1" x14ac:dyDescent="0.25"/>
    <row r="2245" customFormat="1" x14ac:dyDescent="0.25"/>
    <row r="2246" customFormat="1" x14ac:dyDescent="0.25"/>
    <row r="2247" customFormat="1" x14ac:dyDescent="0.25"/>
    <row r="2248" customFormat="1" x14ac:dyDescent="0.25"/>
    <row r="2249" customFormat="1" x14ac:dyDescent="0.25"/>
    <row r="2250" customFormat="1" x14ac:dyDescent="0.25"/>
    <row r="2251" customFormat="1" x14ac:dyDescent="0.25"/>
    <row r="2252" customFormat="1" x14ac:dyDescent="0.25"/>
    <row r="2253" customFormat="1" x14ac:dyDescent="0.25"/>
    <row r="2254" customFormat="1" x14ac:dyDescent="0.25"/>
    <row r="2255" customFormat="1" x14ac:dyDescent="0.25"/>
    <row r="2256" customFormat="1" x14ac:dyDescent="0.25"/>
    <row r="2257" customFormat="1" x14ac:dyDescent="0.25"/>
    <row r="2258" customFormat="1" x14ac:dyDescent="0.25"/>
    <row r="2259" customFormat="1" x14ac:dyDescent="0.25"/>
    <row r="2260" customFormat="1" x14ac:dyDescent="0.25"/>
    <row r="2261" customFormat="1" x14ac:dyDescent="0.25"/>
    <row r="2262" customFormat="1" x14ac:dyDescent="0.25"/>
    <row r="2263" customFormat="1" x14ac:dyDescent="0.25"/>
    <row r="2264" customFormat="1" x14ac:dyDescent="0.25"/>
    <row r="2265" customFormat="1" x14ac:dyDescent="0.25"/>
    <row r="2266" customFormat="1" x14ac:dyDescent="0.25"/>
    <row r="2267" customFormat="1" x14ac:dyDescent="0.25"/>
    <row r="2268" customFormat="1" x14ac:dyDescent="0.25"/>
    <row r="2269" customFormat="1" x14ac:dyDescent="0.25"/>
    <row r="2270" customFormat="1" x14ac:dyDescent="0.25"/>
    <row r="2271" customFormat="1" x14ac:dyDescent="0.25"/>
    <row r="2272" customFormat="1" x14ac:dyDescent="0.25"/>
    <row r="2273" customFormat="1" x14ac:dyDescent="0.25"/>
    <row r="2274" customFormat="1" x14ac:dyDescent="0.25"/>
    <row r="2275" customFormat="1" x14ac:dyDescent="0.25"/>
    <row r="2276" customFormat="1" x14ac:dyDescent="0.25"/>
    <row r="2277" customFormat="1" x14ac:dyDescent="0.25"/>
    <row r="2278" customFormat="1" x14ac:dyDescent="0.25"/>
    <row r="2279" customFormat="1" x14ac:dyDescent="0.25"/>
    <row r="2280" customFormat="1" x14ac:dyDescent="0.25"/>
    <row r="2281" customFormat="1" x14ac:dyDescent="0.25"/>
    <row r="2282" customFormat="1" x14ac:dyDescent="0.25"/>
    <row r="2283" customFormat="1" x14ac:dyDescent="0.25"/>
    <row r="2284" customFormat="1" x14ac:dyDescent="0.25"/>
    <row r="2285" customFormat="1" x14ac:dyDescent="0.25"/>
    <row r="2286" customFormat="1" x14ac:dyDescent="0.25"/>
    <row r="2287" customFormat="1" x14ac:dyDescent="0.25"/>
    <row r="2288" customFormat="1" x14ac:dyDescent="0.25"/>
    <row r="2289" customFormat="1" x14ac:dyDescent="0.25"/>
    <row r="2290" customFormat="1" x14ac:dyDescent="0.25"/>
    <row r="2291" customFormat="1" x14ac:dyDescent="0.25"/>
    <row r="2292" customFormat="1" x14ac:dyDescent="0.25"/>
    <row r="2293" customFormat="1" x14ac:dyDescent="0.25"/>
    <row r="2294" customFormat="1" x14ac:dyDescent="0.25"/>
    <row r="2295" customFormat="1" x14ac:dyDescent="0.25"/>
    <row r="2296" customFormat="1" x14ac:dyDescent="0.25"/>
    <row r="2297" customFormat="1" x14ac:dyDescent="0.25"/>
    <row r="2298" customFormat="1" x14ac:dyDescent="0.25"/>
    <row r="2299" customFormat="1" x14ac:dyDescent="0.25"/>
    <row r="2300" customFormat="1" x14ac:dyDescent="0.25"/>
    <row r="2301" customFormat="1" x14ac:dyDescent="0.25"/>
    <row r="2302" customFormat="1" x14ac:dyDescent="0.25"/>
    <row r="2303" customFormat="1" x14ac:dyDescent="0.25"/>
    <row r="2304" customFormat="1" x14ac:dyDescent="0.25"/>
    <row r="2305" customFormat="1" x14ac:dyDescent="0.25"/>
    <row r="2306" customFormat="1" x14ac:dyDescent="0.25"/>
    <row r="2307" customFormat="1" x14ac:dyDescent="0.25"/>
    <row r="2308" customFormat="1" x14ac:dyDescent="0.25"/>
    <row r="2309" customFormat="1" x14ac:dyDescent="0.25"/>
    <row r="2310" customFormat="1" x14ac:dyDescent="0.25"/>
    <row r="2311" customFormat="1" x14ac:dyDescent="0.25"/>
    <row r="2312" customFormat="1" x14ac:dyDescent="0.25"/>
    <row r="2313" customFormat="1" x14ac:dyDescent="0.25"/>
    <row r="2314" customFormat="1" x14ac:dyDescent="0.25"/>
    <row r="2315" customFormat="1" x14ac:dyDescent="0.25"/>
    <row r="2316" customFormat="1" x14ac:dyDescent="0.25"/>
    <row r="2317" customFormat="1" x14ac:dyDescent="0.25"/>
    <row r="2318" customFormat="1" x14ac:dyDescent="0.25"/>
    <row r="2319" customFormat="1" x14ac:dyDescent="0.25"/>
    <row r="2320" customFormat="1" x14ac:dyDescent="0.25"/>
    <row r="2321" customFormat="1" x14ac:dyDescent="0.25"/>
    <row r="2322" customFormat="1" x14ac:dyDescent="0.25"/>
    <row r="2323" customFormat="1" x14ac:dyDescent="0.25"/>
    <row r="2324" customFormat="1" x14ac:dyDescent="0.25"/>
    <row r="2325" customFormat="1" x14ac:dyDescent="0.25"/>
    <row r="2326" customFormat="1" x14ac:dyDescent="0.25"/>
    <row r="2327" customFormat="1" x14ac:dyDescent="0.25"/>
    <row r="2328" customFormat="1" x14ac:dyDescent="0.25"/>
    <row r="2329" customFormat="1" x14ac:dyDescent="0.25"/>
    <row r="2330" customFormat="1" x14ac:dyDescent="0.25"/>
    <row r="2331" customFormat="1" x14ac:dyDescent="0.25"/>
    <row r="2332" customFormat="1" x14ac:dyDescent="0.25"/>
    <row r="2333" customFormat="1" x14ac:dyDescent="0.25"/>
    <row r="2334" customFormat="1" x14ac:dyDescent="0.25"/>
    <row r="2335" customFormat="1" x14ac:dyDescent="0.25"/>
    <row r="2336" customFormat="1" x14ac:dyDescent="0.25"/>
    <row r="2337" customFormat="1" x14ac:dyDescent="0.25"/>
    <row r="2338" customFormat="1" x14ac:dyDescent="0.25"/>
    <row r="2339" customFormat="1" x14ac:dyDescent="0.25"/>
    <row r="2340" customFormat="1" x14ac:dyDescent="0.25"/>
    <row r="2341" customFormat="1" x14ac:dyDescent="0.25"/>
    <row r="2342" customFormat="1" x14ac:dyDescent="0.25"/>
    <row r="2343" customFormat="1" x14ac:dyDescent="0.25"/>
    <row r="2344" customFormat="1" x14ac:dyDescent="0.25"/>
    <row r="2345" customFormat="1" x14ac:dyDescent="0.25"/>
    <row r="2346" customFormat="1" x14ac:dyDescent="0.25"/>
    <row r="2347" customFormat="1" x14ac:dyDescent="0.25"/>
    <row r="2348" customFormat="1" x14ac:dyDescent="0.25"/>
    <row r="2349" customFormat="1" x14ac:dyDescent="0.25"/>
    <row r="2350" customFormat="1" x14ac:dyDescent="0.25"/>
    <row r="2351" customFormat="1" x14ac:dyDescent="0.25"/>
    <row r="2352" customFormat="1" x14ac:dyDescent="0.25"/>
    <row r="2353" customFormat="1" x14ac:dyDescent="0.25"/>
    <row r="2354" customFormat="1" x14ac:dyDescent="0.25"/>
    <row r="2355" customFormat="1" x14ac:dyDescent="0.25"/>
    <row r="2356" customFormat="1" x14ac:dyDescent="0.25"/>
    <row r="2357" customFormat="1" x14ac:dyDescent="0.25"/>
    <row r="2358" customFormat="1" x14ac:dyDescent="0.25"/>
    <row r="2359" customFormat="1" x14ac:dyDescent="0.25"/>
    <row r="2360" customFormat="1" x14ac:dyDescent="0.25"/>
    <row r="2361" customFormat="1" x14ac:dyDescent="0.25"/>
    <row r="2362" customFormat="1" x14ac:dyDescent="0.25"/>
    <row r="2363" customFormat="1" x14ac:dyDescent="0.25"/>
    <row r="2364" customFormat="1" x14ac:dyDescent="0.25"/>
    <row r="2365" customFormat="1" x14ac:dyDescent="0.25"/>
    <row r="2366" customFormat="1" x14ac:dyDescent="0.25"/>
    <row r="2367" customFormat="1" x14ac:dyDescent="0.25"/>
    <row r="2368" customFormat="1" x14ac:dyDescent="0.25"/>
    <row r="2369" customFormat="1" x14ac:dyDescent="0.25"/>
    <row r="2370" customFormat="1" x14ac:dyDescent="0.25"/>
    <row r="2371" customFormat="1" x14ac:dyDescent="0.25"/>
    <row r="2372" customFormat="1" x14ac:dyDescent="0.25"/>
    <row r="2373" customFormat="1" x14ac:dyDescent="0.25"/>
    <row r="2374" customFormat="1" x14ac:dyDescent="0.25"/>
    <row r="2375" customFormat="1" x14ac:dyDescent="0.25"/>
    <row r="2376" customFormat="1" x14ac:dyDescent="0.25"/>
    <row r="2377" customFormat="1" x14ac:dyDescent="0.25"/>
    <row r="2378" customFormat="1" x14ac:dyDescent="0.25"/>
    <row r="2379" customFormat="1" x14ac:dyDescent="0.25"/>
    <row r="2380" customFormat="1" x14ac:dyDescent="0.25"/>
    <row r="2381" customFormat="1" x14ac:dyDescent="0.25"/>
    <row r="2382" customFormat="1" x14ac:dyDescent="0.25"/>
    <row r="2383" customFormat="1" x14ac:dyDescent="0.25"/>
    <row r="2384" customFormat="1" x14ac:dyDescent="0.25"/>
    <row r="2385" customFormat="1" x14ac:dyDescent="0.25"/>
    <row r="2386" customFormat="1" x14ac:dyDescent="0.25"/>
    <row r="2387" customFormat="1" x14ac:dyDescent="0.25"/>
    <row r="2388" customFormat="1" x14ac:dyDescent="0.25"/>
    <row r="2389" customFormat="1" x14ac:dyDescent="0.25"/>
    <row r="2390" customFormat="1" x14ac:dyDescent="0.25"/>
    <row r="2391" customFormat="1" x14ac:dyDescent="0.25"/>
    <row r="2392" customFormat="1" x14ac:dyDescent="0.25"/>
    <row r="2393" customFormat="1" x14ac:dyDescent="0.25"/>
    <row r="2394" customFormat="1" x14ac:dyDescent="0.25"/>
    <row r="2395" customFormat="1" x14ac:dyDescent="0.25"/>
    <row r="2396" customFormat="1" x14ac:dyDescent="0.25"/>
    <row r="2397" customFormat="1" x14ac:dyDescent="0.25"/>
    <row r="2398" customFormat="1" x14ac:dyDescent="0.25"/>
    <row r="2399" customFormat="1" x14ac:dyDescent="0.25"/>
    <row r="2400" customFormat="1" x14ac:dyDescent="0.25"/>
    <row r="2401" customFormat="1" x14ac:dyDescent="0.25"/>
    <row r="2402" customFormat="1" x14ac:dyDescent="0.25"/>
    <row r="2403" customFormat="1" x14ac:dyDescent="0.25"/>
    <row r="2404" customFormat="1" x14ac:dyDescent="0.25"/>
    <row r="2405" customFormat="1" x14ac:dyDescent="0.25"/>
    <row r="2406" customFormat="1" x14ac:dyDescent="0.25"/>
    <row r="2407" customFormat="1" x14ac:dyDescent="0.25"/>
    <row r="2408" customFormat="1" x14ac:dyDescent="0.25"/>
    <row r="2409" customFormat="1" x14ac:dyDescent="0.25"/>
    <row r="2410" customFormat="1" x14ac:dyDescent="0.25"/>
    <row r="2411" customFormat="1" x14ac:dyDescent="0.25"/>
    <row r="2412" customFormat="1" x14ac:dyDescent="0.25"/>
    <row r="2413" customFormat="1" x14ac:dyDescent="0.25"/>
    <row r="2414" customFormat="1" x14ac:dyDescent="0.25"/>
    <row r="2415" customFormat="1" x14ac:dyDescent="0.25"/>
    <row r="2416" customFormat="1" x14ac:dyDescent="0.25"/>
    <row r="2417" customFormat="1" x14ac:dyDescent="0.25"/>
    <row r="2418" customFormat="1" x14ac:dyDescent="0.25"/>
    <row r="2419" customFormat="1" x14ac:dyDescent="0.25"/>
    <row r="2420" customFormat="1" x14ac:dyDescent="0.25"/>
    <row r="2421" customFormat="1" x14ac:dyDescent="0.25"/>
    <row r="2422" customFormat="1" x14ac:dyDescent="0.25"/>
    <row r="2423" customFormat="1" x14ac:dyDescent="0.25"/>
    <row r="2424" customFormat="1" x14ac:dyDescent="0.25"/>
    <row r="2425" customFormat="1" x14ac:dyDescent="0.25"/>
    <row r="2426" customFormat="1" x14ac:dyDescent="0.25"/>
    <row r="2427" customFormat="1" x14ac:dyDescent="0.25"/>
    <row r="2428" customFormat="1" x14ac:dyDescent="0.25"/>
    <row r="2429" customFormat="1" x14ac:dyDescent="0.25"/>
    <row r="2430" customFormat="1" x14ac:dyDescent="0.25"/>
    <row r="2431" customFormat="1" x14ac:dyDescent="0.25"/>
    <row r="2432" customFormat="1" x14ac:dyDescent="0.25"/>
    <row r="2433" customFormat="1" x14ac:dyDescent="0.25"/>
    <row r="2434" customFormat="1" x14ac:dyDescent="0.25"/>
    <row r="2435" customFormat="1" x14ac:dyDescent="0.25"/>
    <row r="2436" customFormat="1" x14ac:dyDescent="0.25"/>
    <row r="2437" customFormat="1" x14ac:dyDescent="0.25"/>
    <row r="2438" customFormat="1" x14ac:dyDescent="0.25"/>
    <row r="2439" customFormat="1" x14ac:dyDescent="0.25"/>
    <row r="2440" customFormat="1" x14ac:dyDescent="0.25"/>
    <row r="2441" customFormat="1" x14ac:dyDescent="0.25"/>
    <row r="2442" customFormat="1" x14ac:dyDescent="0.25"/>
    <row r="2443" customFormat="1" x14ac:dyDescent="0.25"/>
    <row r="2444" customFormat="1" x14ac:dyDescent="0.25"/>
    <row r="2445" customFormat="1" x14ac:dyDescent="0.25"/>
    <row r="2446" customFormat="1" x14ac:dyDescent="0.25"/>
    <row r="2447" customFormat="1" x14ac:dyDescent="0.25"/>
    <row r="2448" customFormat="1" x14ac:dyDescent="0.25"/>
    <row r="2449" customFormat="1" x14ac:dyDescent="0.25"/>
    <row r="2450" customFormat="1" x14ac:dyDescent="0.25"/>
    <row r="2451" customFormat="1" x14ac:dyDescent="0.25"/>
    <row r="2452" customFormat="1" x14ac:dyDescent="0.25"/>
    <row r="2453" customFormat="1" x14ac:dyDescent="0.25"/>
    <row r="2454" customFormat="1" x14ac:dyDescent="0.25"/>
    <row r="2455" customFormat="1" x14ac:dyDescent="0.25"/>
    <row r="2456" customFormat="1" x14ac:dyDescent="0.25"/>
    <row r="2457" customFormat="1" x14ac:dyDescent="0.25"/>
    <row r="2458" customFormat="1" x14ac:dyDescent="0.25"/>
    <row r="2459" customFormat="1" x14ac:dyDescent="0.25"/>
    <row r="2460" customFormat="1" x14ac:dyDescent="0.25"/>
    <row r="2461" customFormat="1" x14ac:dyDescent="0.25"/>
    <row r="2462" customFormat="1" x14ac:dyDescent="0.25"/>
    <row r="2463" customFormat="1" x14ac:dyDescent="0.25"/>
    <row r="2464" customFormat="1" x14ac:dyDescent="0.25"/>
    <row r="2465" customFormat="1" x14ac:dyDescent="0.25"/>
    <row r="2466" customFormat="1" x14ac:dyDescent="0.25"/>
    <row r="2467" customFormat="1" x14ac:dyDescent="0.25"/>
    <row r="2468" customFormat="1" x14ac:dyDescent="0.25"/>
    <row r="2469" customFormat="1" x14ac:dyDescent="0.25"/>
    <row r="2470" customFormat="1" x14ac:dyDescent="0.25"/>
    <row r="2471" customFormat="1" x14ac:dyDescent="0.25"/>
    <row r="2472" customFormat="1" x14ac:dyDescent="0.25"/>
    <row r="2473" customFormat="1" x14ac:dyDescent="0.25"/>
    <row r="2474" customFormat="1" x14ac:dyDescent="0.25"/>
    <row r="2475" customFormat="1" x14ac:dyDescent="0.25"/>
    <row r="2476" customFormat="1" x14ac:dyDescent="0.25"/>
    <row r="2477" customFormat="1" x14ac:dyDescent="0.25"/>
    <row r="2478" customFormat="1" x14ac:dyDescent="0.25"/>
    <row r="2479" customFormat="1" x14ac:dyDescent="0.25"/>
    <row r="2480" customFormat="1" x14ac:dyDescent="0.25"/>
    <row r="2481" customFormat="1" x14ac:dyDescent="0.25"/>
    <row r="2482" customFormat="1" x14ac:dyDescent="0.25"/>
    <row r="2483" customFormat="1" x14ac:dyDescent="0.25"/>
    <row r="2484" customFormat="1" x14ac:dyDescent="0.25"/>
    <row r="2485" customFormat="1" x14ac:dyDescent="0.25"/>
    <row r="2486" customFormat="1" x14ac:dyDescent="0.25"/>
    <row r="2487" customFormat="1" x14ac:dyDescent="0.25"/>
    <row r="2488" customFormat="1" x14ac:dyDescent="0.25"/>
    <row r="2489" customFormat="1" x14ac:dyDescent="0.25"/>
    <row r="2490" customFormat="1" x14ac:dyDescent="0.25"/>
    <row r="2491" customFormat="1" x14ac:dyDescent="0.25"/>
    <row r="2492" customFormat="1" x14ac:dyDescent="0.25"/>
    <row r="2493" customFormat="1" x14ac:dyDescent="0.25"/>
    <row r="2494" customFormat="1" x14ac:dyDescent="0.25"/>
    <row r="2495" customFormat="1" x14ac:dyDescent="0.25"/>
    <row r="2496" customFormat="1" x14ac:dyDescent="0.25"/>
    <row r="2497" customFormat="1" x14ac:dyDescent="0.25"/>
    <row r="2498" customFormat="1" x14ac:dyDescent="0.25"/>
    <row r="2499" customFormat="1" x14ac:dyDescent="0.25"/>
    <row r="2500" customFormat="1" x14ac:dyDescent="0.25"/>
    <row r="2501" customFormat="1" x14ac:dyDescent="0.25"/>
    <row r="2502" customFormat="1" x14ac:dyDescent="0.25"/>
    <row r="2503" customFormat="1" x14ac:dyDescent="0.25"/>
    <row r="2504" customFormat="1" x14ac:dyDescent="0.25"/>
    <row r="2505" customFormat="1" x14ac:dyDescent="0.25"/>
    <row r="2506" customFormat="1" x14ac:dyDescent="0.25"/>
    <row r="2507" customFormat="1" x14ac:dyDescent="0.25"/>
    <row r="2508" customFormat="1" x14ac:dyDescent="0.25"/>
    <row r="2509" customFormat="1" x14ac:dyDescent="0.25"/>
    <row r="2510" customFormat="1" x14ac:dyDescent="0.25"/>
    <row r="2511" customFormat="1" x14ac:dyDescent="0.25"/>
    <row r="2512" customFormat="1" x14ac:dyDescent="0.25"/>
    <row r="2513" customFormat="1" x14ac:dyDescent="0.25"/>
    <row r="2514" customFormat="1" x14ac:dyDescent="0.25"/>
    <row r="2515" customFormat="1" x14ac:dyDescent="0.25"/>
    <row r="2516" customFormat="1" x14ac:dyDescent="0.25"/>
    <row r="2517" customFormat="1" x14ac:dyDescent="0.25"/>
    <row r="2518" customFormat="1" x14ac:dyDescent="0.25"/>
    <row r="2519" customFormat="1" x14ac:dyDescent="0.25"/>
    <row r="2520" customFormat="1" x14ac:dyDescent="0.25"/>
    <row r="2521" customFormat="1" x14ac:dyDescent="0.25"/>
    <row r="2522" customFormat="1" x14ac:dyDescent="0.25"/>
    <row r="2523" customFormat="1" x14ac:dyDescent="0.25"/>
    <row r="2524" customFormat="1" x14ac:dyDescent="0.25"/>
    <row r="2525" customFormat="1" x14ac:dyDescent="0.25"/>
    <row r="2526" customFormat="1" x14ac:dyDescent="0.25"/>
    <row r="2527" customFormat="1" x14ac:dyDescent="0.25"/>
    <row r="2528" customFormat="1" x14ac:dyDescent="0.25"/>
    <row r="2529" customFormat="1" x14ac:dyDescent="0.25"/>
    <row r="2530" customFormat="1" x14ac:dyDescent="0.25"/>
    <row r="2531" customFormat="1" x14ac:dyDescent="0.25"/>
    <row r="2532" customFormat="1" x14ac:dyDescent="0.25"/>
    <row r="2533" customFormat="1" x14ac:dyDescent="0.25"/>
    <row r="2534" customFormat="1" x14ac:dyDescent="0.25"/>
    <row r="2535" customFormat="1" x14ac:dyDescent="0.25"/>
    <row r="2536" customFormat="1" x14ac:dyDescent="0.25"/>
    <row r="2537" customFormat="1" x14ac:dyDescent="0.25"/>
    <row r="2538" customFormat="1" x14ac:dyDescent="0.25"/>
    <row r="2539" customFormat="1" x14ac:dyDescent="0.25"/>
    <row r="2540" customFormat="1" x14ac:dyDescent="0.25"/>
    <row r="2541" customFormat="1" x14ac:dyDescent="0.25"/>
    <row r="2542" customFormat="1" x14ac:dyDescent="0.25"/>
    <row r="2543" customFormat="1" x14ac:dyDescent="0.25"/>
    <row r="2544" customFormat="1" x14ac:dyDescent="0.25"/>
    <row r="2545" customFormat="1" x14ac:dyDescent="0.25"/>
    <row r="2546" customFormat="1" x14ac:dyDescent="0.25"/>
    <row r="2547" customFormat="1" x14ac:dyDescent="0.25"/>
    <row r="2548" customFormat="1" x14ac:dyDescent="0.25"/>
    <row r="2549" customFormat="1" x14ac:dyDescent="0.25"/>
    <row r="2550" customFormat="1" x14ac:dyDescent="0.25"/>
    <row r="2551" customFormat="1" x14ac:dyDescent="0.25"/>
    <row r="2552" customFormat="1" x14ac:dyDescent="0.25"/>
    <row r="2553" customFormat="1" x14ac:dyDescent="0.25"/>
    <row r="2554" customFormat="1" x14ac:dyDescent="0.25"/>
    <row r="2555" customFormat="1" x14ac:dyDescent="0.25"/>
    <row r="2556" customFormat="1" x14ac:dyDescent="0.25"/>
    <row r="2557" customFormat="1" x14ac:dyDescent="0.25"/>
    <row r="2558" customFormat="1" x14ac:dyDescent="0.25"/>
    <row r="2559" customFormat="1" x14ac:dyDescent="0.25"/>
    <row r="2560" customFormat="1" x14ac:dyDescent="0.25"/>
    <row r="2561" customFormat="1" x14ac:dyDescent="0.25"/>
    <row r="2562" customFormat="1" x14ac:dyDescent="0.25"/>
    <row r="2563" customFormat="1" x14ac:dyDescent="0.25"/>
    <row r="2564" customFormat="1" x14ac:dyDescent="0.25"/>
    <row r="2565" customFormat="1" x14ac:dyDescent="0.25"/>
    <row r="2566" customFormat="1" x14ac:dyDescent="0.25"/>
    <row r="2567" customFormat="1" x14ac:dyDescent="0.25"/>
    <row r="2568" customFormat="1" x14ac:dyDescent="0.25"/>
    <row r="2569" customFormat="1" x14ac:dyDescent="0.25"/>
    <row r="2570" customFormat="1" x14ac:dyDescent="0.25"/>
    <row r="2571" customFormat="1" x14ac:dyDescent="0.25"/>
  </sheetData>
  <mergeCells count="6">
    <mergeCell ref="J48:M48"/>
    <mergeCell ref="B4:H4"/>
    <mergeCell ref="B5:C6"/>
    <mergeCell ref="G5:H5"/>
    <mergeCell ref="G6:H6"/>
    <mergeCell ref="A48:H48"/>
  </mergeCells>
  <pageMargins left="0" right="0" top="0" bottom="0" header="0" footer="0"/>
  <pageSetup paperSize="9" scale="83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1EF00-6EFE-4144-AF57-8DDD395CD053}">
  <dimension ref="A4:N23"/>
  <sheetViews>
    <sheetView topLeftCell="A6" workbookViewId="0">
      <selection activeCell="J20" sqref="J20"/>
    </sheetView>
  </sheetViews>
  <sheetFormatPr baseColWidth="10" defaultRowHeight="15" x14ac:dyDescent="0.25"/>
  <cols>
    <col min="1" max="1" width="16.28515625" customWidth="1"/>
    <col min="2" max="2" width="10.140625" customWidth="1"/>
    <col min="3" max="3" width="11" customWidth="1"/>
    <col min="4" max="4" width="10.140625" customWidth="1"/>
    <col min="5" max="5" width="8.85546875" customWidth="1"/>
    <col min="6" max="6" width="8.5703125" customWidth="1"/>
    <col min="7" max="7" width="9.85546875" customWidth="1"/>
    <col min="8" max="8" width="10.140625" customWidth="1"/>
    <col min="9" max="9" width="10.5703125" customWidth="1"/>
    <col min="10" max="10" width="10" customWidth="1"/>
    <col min="11" max="11" width="10.42578125" customWidth="1"/>
  </cols>
  <sheetData>
    <row r="4" spans="1:14" ht="15.75" thickBot="1" x14ac:dyDescent="0.3">
      <c r="A4" s="1"/>
      <c r="B4" s="28"/>
      <c r="C4" s="28"/>
      <c r="D4" s="28"/>
      <c r="E4" s="28"/>
      <c r="F4" s="28"/>
      <c r="G4" s="28"/>
      <c r="H4" s="28"/>
    </row>
    <row r="5" spans="1:14" x14ac:dyDescent="0.25">
      <c r="A5" s="30"/>
      <c r="B5" s="83"/>
      <c r="C5" s="83"/>
      <c r="D5" s="84"/>
      <c r="E5" s="84"/>
      <c r="F5" s="85"/>
      <c r="G5" s="92" t="s">
        <v>0</v>
      </c>
      <c r="H5" s="47"/>
    </row>
    <row r="6" spans="1:14" ht="15.75" thickBot="1" x14ac:dyDescent="0.3">
      <c r="A6" s="86" t="s">
        <v>19</v>
      </c>
      <c r="B6" s="87"/>
      <c r="C6" s="87"/>
      <c r="D6" s="88"/>
      <c r="E6" s="88"/>
      <c r="F6" s="88"/>
      <c r="G6" s="48" t="s">
        <v>21</v>
      </c>
      <c r="H6" s="49"/>
    </row>
    <row r="7" spans="1:14" x14ac:dyDescent="0.25">
      <c r="A7" s="103"/>
      <c r="B7" s="89">
        <v>2018</v>
      </c>
      <c r="C7" s="89">
        <v>2019</v>
      </c>
      <c r="D7" s="89">
        <v>2020</v>
      </c>
      <c r="E7" s="89">
        <v>2021</v>
      </c>
      <c r="F7" s="89">
        <v>2022</v>
      </c>
      <c r="G7" s="96" t="s">
        <v>29</v>
      </c>
      <c r="H7" s="97" t="s">
        <v>23</v>
      </c>
      <c r="I7" s="98" t="s">
        <v>24</v>
      </c>
    </row>
    <row r="8" spans="1:14" x14ac:dyDescent="0.25">
      <c r="A8" s="104" t="s">
        <v>6</v>
      </c>
      <c r="B8" s="90">
        <v>1400</v>
      </c>
      <c r="C8" s="90">
        <v>1470</v>
      </c>
      <c r="D8" s="90">
        <v>950</v>
      </c>
      <c r="E8" s="90">
        <v>798</v>
      </c>
      <c r="F8" s="95">
        <v>600</v>
      </c>
      <c r="G8" s="99">
        <v>480</v>
      </c>
      <c r="H8" s="100">
        <f t="shared" ref="H8:H15" si="0">(G8-F8)*100/F8</f>
        <v>-20</v>
      </c>
      <c r="I8" s="101">
        <f>AVERAGE(B8:F8)</f>
        <v>1043.5999999999999</v>
      </c>
    </row>
    <row r="9" spans="1:14" x14ac:dyDescent="0.25">
      <c r="A9" s="104" t="s">
        <v>30</v>
      </c>
      <c r="B9" s="91">
        <v>23493</v>
      </c>
      <c r="C9" s="91">
        <v>24208</v>
      </c>
      <c r="D9" s="91">
        <v>15453</v>
      </c>
      <c r="E9" s="91">
        <v>20069</v>
      </c>
      <c r="F9" s="94">
        <v>6628</v>
      </c>
      <c r="G9" s="93">
        <v>25743</v>
      </c>
      <c r="H9" s="102">
        <f t="shared" si="0"/>
        <v>288.39770669885337</v>
      </c>
      <c r="I9" s="101">
        <f t="shared" ref="I9:I15" si="1">AVERAGE(B9:F9)</f>
        <v>17970.2</v>
      </c>
      <c r="J9" s="6"/>
      <c r="K9" s="6"/>
      <c r="L9" s="6"/>
      <c r="M9" s="6"/>
      <c r="N9" s="6"/>
    </row>
    <row r="10" spans="1:14" x14ac:dyDescent="0.25">
      <c r="A10" s="104" t="s">
        <v>8</v>
      </c>
      <c r="B10" s="91">
        <v>98000</v>
      </c>
      <c r="C10" s="91">
        <v>60000</v>
      </c>
      <c r="D10" s="91">
        <v>54700</v>
      </c>
      <c r="E10" s="91">
        <v>48000</v>
      </c>
      <c r="F10" s="94">
        <v>39000</v>
      </c>
      <c r="G10" s="93">
        <v>39000</v>
      </c>
      <c r="H10" s="102">
        <f t="shared" si="0"/>
        <v>0</v>
      </c>
      <c r="I10" s="101">
        <f t="shared" si="1"/>
        <v>59940</v>
      </c>
      <c r="J10" s="6"/>
      <c r="K10" s="6"/>
      <c r="L10" s="6"/>
      <c r="M10" s="6"/>
      <c r="N10" s="6"/>
    </row>
    <row r="11" spans="1:14" x14ac:dyDescent="0.25">
      <c r="A11" s="104" t="s">
        <v>31</v>
      </c>
      <c r="B11" s="91">
        <v>3500</v>
      </c>
      <c r="C11" s="91">
        <v>4000</v>
      </c>
      <c r="D11" s="91">
        <v>4400</v>
      </c>
      <c r="E11" s="91">
        <v>4000</v>
      </c>
      <c r="F11" s="94">
        <v>2300</v>
      </c>
      <c r="G11" s="93">
        <v>2050</v>
      </c>
      <c r="H11" s="100">
        <f t="shared" si="0"/>
        <v>-10.869565217391305</v>
      </c>
      <c r="I11" s="101">
        <f t="shared" si="1"/>
        <v>3640</v>
      </c>
      <c r="J11" s="6"/>
      <c r="K11" s="6"/>
      <c r="L11" s="6"/>
      <c r="M11" s="6"/>
      <c r="N11" s="6"/>
    </row>
    <row r="12" spans="1:14" x14ac:dyDescent="0.25">
      <c r="A12" s="104" t="s">
        <v>10</v>
      </c>
      <c r="B12" s="91">
        <v>8856</v>
      </c>
      <c r="C12" s="91">
        <v>11669</v>
      </c>
      <c r="D12" s="91">
        <v>9399</v>
      </c>
      <c r="E12" s="91">
        <v>8958</v>
      </c>
      <c r="F12" s="94">
        <v>5612</v>
      </c>
      <c r="G12" s="93">
        <v>11006</v>
      </c>
      <c r="H12" s="102">
        <f t="shared" si="0"/>
        <v>96.115466856735566</v>
      </c>
      <c r="I12" s="101">
        <f t="shared" si="1"/>
        <v>8898.7999999999993</v>
      </c>
      <c r="J12" s="6"/>
      <c r="K12" s="6"/>
      <c r="L12" s="6"/>
      <c r="M12" s="6"/>
      <c r="N12" s="6"/>
    </row>
    <row r="13" spans="1:14" ht="15.75" thickBot="1" x14ac:dyDescent="0.3">
      <c r="A13" s="104" t="s">
        <v>11</v>
      </c>
      <c r="B13" s="91">
        <v>4905</v>
      </c>
      <c r="C13" s="91">
        <v>4700</v>
      </c>
      <c r="D13" s="91">
        <v>3200</v>
      </c>
      <c r="E13" s="91">
        <v>6530</v>
      </c>
      <c r="F13" s="94">
        <v>7200</v>
      </c>
      <c r="G13" s="93">
        <v>6000</v>
      </c>
      <c r="H13" s="100">
        <f t="shared" si="0"/>
        <v>-16.666666666666668</v>
      </c>
      <c r="I13" s="101">
        <f t="shared" si="1"/>
        <v>5307</v>
      </c>
      <c r="J13" s="6"/>
      <c r="K13" s="6"/>
      <c r="L13" s="6"/>
      <c r="M13" s="6"/>
      <c r="N13" s="6"/>
    </row>
    <row r="14" spans="1:14" x14ac:dyDescent="0.25">
      <c r="A14" s="104" t="s">
        <v>32</v>
      </c>
      <c r="B14" s="91">
        <v>12200</v>
      </c>
      <c r="C14" s="91">
        <v>4000</v>
      </c>
      <c r="D14" s="91">
        <v>12500</v>
      </c>
      <c r="E14" s="91">
        <v>3750</v>
      </c>
      <c r="F14" s="94">
        <v>3894</v>
      </c>
      <c r="G14" s="93">
        <v>10384</v>
      </c>
      <c r="H14" s="100">
        <f t="shared" si="0"/>
        <v>166.66666666666666</v>
      </c>
      <c r="I14" s="101">
        <f t="shared" si="1"/>
        <v>7268.8</v>
      </c>
      <c r="J14" s="81" t="s">
        <v>13</v>
      </c>
      <c r="K14" s="82"/>
      <c r="L14" s="82"/>
      <c r="M14" s="82"/>
      <c r="N14" s="6"/>
    </row>
    <row r="15" spans="1:14" ht="24" x14ac:dyDescent="0.25">
      <c r="A15" s="104" t="s">
        <v>20</v>
      </c>
      <c r="B15" s="91">
        <v>189</v>
      </c>
      <c r="C15" s="91">
        <v>186</v>
      </c>
      <c r="D15" s="91">
        <v>280</v>
      </c>
      <c r="E15" s="91">
        <v>1748</v>
      </c>
      <c r="F15" s="94">
        <v>1153</v>
      </c>
      <c r="G15" s="93">
        <v>1460</v>
      </c>
      <c r="H15" s="100">
        <f t="shared" si="0"/>
        <v>26.626192541196879</v>
      </c>
      <c r="I15" s="101">
        <f t="shared" si="1"/>
        <v>711.2</v>
      </c>
      <c r="J15" s="105" t="s">
        <v>25</v>
      </c>
      <c r="K15" s="106" t="s">
        <v>26</v>
      </c>
      <c r="L15" s="106" t="s">
        <v>27</v>
      </c>
      <c r="M15" s="107" t="s">
        <v>24</v>
      </c>
      <c r="N15" s="6"/>
    </row>
    <row r="16" spans="1:14" ht="15.75" x14ac:dyDescent="0.25">
      <c r="A16" s="108" t="s">
        <v>18</v>
      </c>
      <c r="B16" s="109">
        <f>SUM(B8,B9,B10,B11,B12,B13,B14,B15)</f>
        <v>152543</v>
      </c>
      <c r="C16" s="109">
        <f>SUM(C8,C9,C10,C11,C12,C13,C14,C15)</f>
        <v>110233</v>
      </c>
      <c r="D16" s="109">
        <f>SUM(D8,D9,D10,D11,D12,D13,D14,D15)</f>
        <v>100882</v>
      </c>
      <c r="E16" s="109">
        <f>SUM(E8,E9,E10,E11,E12,E13,E14,E15)</f>
        <v>93853</v>
      </c>
      <c r="F16" s="109">
        <f>SUM(F8,F9,F10,F11,F12,F13,F14,F15)</f>
        <v>66387</v>
      </c>
      <c r="G16" s="109">
        <f>SUM(G8,G9,G10,G11,G12,G13,G14,G15)</f>
        <v>96123</v>
      </c>
      <c r="H16" s="110">
        <f>(G16-F16)*100/F16</f>
        <v>44.791902029011702</v>
      </c>
      <c r="I16" s="109">
        <f>AVERAGE(B16:F16)</f>
        <v>104779.6</v>
      </c>
      <c r="J16" s="111">
        <f>(F16-E16)*100/E16</f>
        <v>-29.264914280843445</v>
      </c>
      <c r="K16" s="112">
        <f t="shared" ref="K16" si="2">(G16-F16)*100/F16</f>
        <v>44.791902029011702</v>
      </c>
      <c r="L16" s="112">
        <f>(G16-E16)*100/E16</f>
        <v>2.4186760146186055</v>
      </c>
      <c r="M16" s="111">
        <f>(G16-I16)*100/I16</f>
        <v>-8.2617227017472921</v>
      </c>
      <c r="N16" s="6"/>
    </row>
    <row r="17" spans="1:12" x14ac:dyDescent="0.25">
      <c r="A17" s="13"/>
    </row>
    <row r="21" spans="1:12" ht="15.75" thickBot="1" x14ac:dyDescent="0.3"/>
    <row r="22" spans="1:12" x14ac:dyDescent="0.25">
      <c r="I22" s="15"/>
      <c r="J22" s="15"/>
    </row>
    <row r="23" spans="1:12" ht="15.75" thickBot="1" x14ac:dyDescent="0.3">
      <c r="L23" s="23"/>
    </row>
  </sheetData>
  <mergeCells count="5">
    <mergeCell ref="J14:M14"/>
    <mergeCell ref="B4:H4"/>
    <mergeCell ref="B5:C6"/>
    <mergeCell ref="G5:H5"/>
    <mergeCell ref="G6:H6"/>
  </mergeCells>
  <pageMargins left="0" right="0" top="0" bottom="0" header="0" footer="0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F7587-7768-405B-BBED-B6102F23C44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53af7b8-e78e-4157-8f23-983f83b2ab5f">7RTAK5MKKCJZ-2044882449-765578</_dlc_DocId>
    <_dlc_DocIdUrl xmlns="953af7b8-e78e-4157-8f23-983f83b2ab5f">
      <Url>https://ccae.sharepoint.com/sites/Datos/_layouts/15/DocIdRedir.aspx?ID=7RTAK5MKKCJZ-2044882449-765578</Url>
      <Description>7RTAK5MKKCJZ-2044882449-765578</Description>
    </_dlc_DocIdUrl>
    <TaxCatchAll xmlns="953af7b8-e78e-4157-8f23-983f83b2ab5f" xsi:nil="true"/>
    <lcf76f155ced4ddcb4097134ff3c332f xmlns="509f998f-63d6-45de-9132-01ed004be691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DFB6B18B5BE8D43AE2E26571A6F0F22" ma:contentTypeVersion="16" ma:contentTypeDescription="Crear nuevo documento." ma:contentTypeScope="" ma:versionID="bf37f9bc2c74b494398db8b429aaee87">
  <xsd:schema xmlns:xsd="http://www.w3.org/2001/XMLSchema" xmlns:xs="http://www.w3.org/2001/XMLSchema" xmlns:p="http://schemas.microsoft.com/office/2006/metadata/properties" xmlns:ns2="953af7b8-e78e-4157-8f23-983f83b2ab5f" xmlns:ns3="509f998f-63d6-45de-9132-01ed004be691" targetNamespace="http://schemas.microsoft.com/office/2006/metadata/properties" ma:root="true" ma:fieldsID="efd225f59948853840bcc1a2009a3ec4" ns2:_="" ns3:_="">
    <xsd:import namespace="953af7b8-e78e-4157-8f23-983f83b2ab5f"/>
    <xsd:import namespace="509f998f-63d6-45de-9132-01ed004be69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3af7b8-e78e-4157-8f23-983f83b2ab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07f9a11-6e0f-4ca7-bd1b-dc9b3197dd3d}" ma:internalName="TaxCatchAll" ma:showField="CatchAllData" ma:web="953af7b8-e78e-4157-8f23-983f83b2ab5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9f998f-63d6-45de-9132-01ed004be6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Etiquetas de imagen" ma:readOnly="false" ma:fieldId="{5cf76f15-5ced-4ddc-b409-7134ff3c332f}" ma:taxonomyMulti="true" ma:sspId="4d385021-6509-4f65-806c-6c07dd4aa9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E68CD-5D50-4127-98DF-A0619090602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C5E7FC8-2DA2-42BB-9F77-8577C653C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BD7A05-001D-4599-B2D9-846E15682D46}">
  <ds:schemaRefs>
    <ds:schemaRef ds:uri="http://schemas.microsoft.com/office/2006/metadata/properties"/>
    <ds:schemaRef ds:uri="http://schemas.microsoft.com/office/infopath/2007/PartnerControls"/>
    <ds:schemaRef ds:uri="953af7b8-e78e-4157-8f23-983f83b2ab5f"/>
    <ds:schemaRef ds:uri="509f998f-63d6-45de-9132-01ed004be691"/>
  </ds:schemaRefs>
</ds:datastoreItem>
</file>

<file path=customXml/itemProps4.xml><?xml version="1.0" encoding="utf-8"?>
<ds:datastoreItem xmlns:ds="http://schemas.openxmlformats.org/officeDocument/2006/customXml" ds:itemID="{F3A85FA9-8FF6-4926-B7CB-3F6C9D477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3af7b8-e78e-4157-8f23-983f83b2ab5f"/>
    <ds:schemaRef ds:uri="509f998f-63d6-45de-9132-01ed004be6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2023 Mel-Pav-Nect</vt:lpstr>
      <vt:lpstr>2023 Albaricoque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dealmandoz</dc:creator>
  <cp:lastModifiedBy>Nerea Lerchundi</cp:lastModifiedBy>
  <cp:lastPrinted>2019-05-21T10:41:07Z</cp:lastPrinted>
  <dcterms:created xsi:type="dcterms:W3CDTF">2019-05-21T09:14:19Z</dcterms:created>
  <dcterms:modified xsi:type="dcterms:W3CDTF">2023-05-24T09:19:19Z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0x010100CDFB6B18B5BE8D43AE2E26571A6F0F22</vt:lpwstr>
  </property>
  <property fmtid="{D5CDD505-2E9C-101B-9397-08002B2CF9AE}" pid="3" name="_dlc_DocIdItemGuid">
    <vt:lpwstr>27e3a238-e85d-4ba9-ab89-64fc9c699027</vt:lpwstr>
  </property>
  <property fmtid="{D5CDD505-2E9C-101B-9397-08002B2CF9AE}" pid="4" name="MediaServiceImageTags">
    <vt:lpwstr/>
  </property>
</Properties>
</file>